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UMMARY" sheetId="1" state="visible" r:id="rId2"/>
    <sheet name="RECURRING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<sst xmlns="http://schemas.openxmlformats.org/spreadsheetml/2006/main" count="85" uniqueCount="63">
  <si>
    <t xml:space="preserve">RECURRING  EXPENSES SUMMARY</t>
  </si>
  <si>
    <t xml:space="preserve">ITEM</t>
  </si>
  <si>
    <t xml:space="preserve">EXPENSES</t>
  </si>
  <si>
    <t xml:space="preserve">RECURRING ANNUALLY</t>
  </si>
  <si>
    <t xml:space="preserve">TOTAL</t>
  </si>
  <si>
    <t xml:space="preserve">YEARLY EXPENSES UNDER COGS HEAD</t>
  </si>
  <si>
    <t xml:space="preserve">S.No.</t>
  </si>
  <si>
    <t xml:space="preserve">DESCRIPTION OF SERVICE</t>
  </si>
  <si>
    <t xml:space="preserve">MONTHLY</t>
  </si>
  <si>
    <t xml:space="preserve">YEARLY</t>
  </si>
  <si>
    <t xml:space="preserve">GST@18%</t>
  </si>
  <si>
    <t xml:space="preserve">PROPOSED SERVICES WEBSITES</t>
  </si>
  <si>
    <t xml:space="preserve">DATA CENTER HOSTING</t>
  </si>
  <si>
    <t xml:space="preserve">Platforms Private Cloud Hosting @Datacenter </t>
  </si>
  <si>
    <t xml:space="preserve">NA</t>
  </si>
  <si>
    <t xml:space="preserve">Contabo</t>
  </si>
  <si>
    <t xml:space="preserve">Private Cloud Infrastructure Management</t>
  </si>
  <si>
    <t xml:space="preserve">Canonical</t>
  </si>
  <si>
    <t xml:space="preserve">ERPNext  Hosting @Datacenter </t>
  </si>
  <si>
    <t xml:space="preserve">ERPNext</t>
  </si>
  <si>
    <t xml:space="preserve">Mithranjali Web Server Hosting @Datacenter </t>
  </si>
  <si>
    <t xml:space="preserve">Mithranjali</t>
  </si>
  <si>
    <t xml:space="preserve">Nextcloud with Email &amp; Collaboration Services Hosting @Datacenter </t>
  </si>
  <si>
    <t xml:space="preserve">NextCloud</t>
  </si>
  <si>
    <t xml:space="preserve">NEWS Letter Server Hosting @Datacenter </t>
  </si>
  <si>
    <t xml:space="preserve">phpList</t>
  </si>
  <si>
    <t xml:space="preserve">Zabbix for Infrastructure Monitoring Hosting @Datacenter </t>
  </si>
  <si>
    <t xml:space="preserve">Zabbix</t>
  </si>
  <si>
    <t xml:space="preserve">Tile Server for OpenStreetMap</t>
  </si>
  <si>
    <t xml:space="preserve">Open Street Map</t>
  </si>
  <si>
    <t xml:space="preserve">Metabase Dashboard Server</t>
  </si>
  <si>
    <t xml:space="preserve">Metabase</t>
  </si>
  <si>
    <t xml:space="preserve">TECHNICAL SUPPORT</t>
  </si>
  <si>
    <t xml:space="preserve">Platforms Maintenance</t>
  </si>
  <si>
    <t xml:space="preserve">ERPNext Support</t>
  </si>
  <si>
    <t xml:space="preserve">Metabase Dashboard and Analytics</t>
  </si>
  <si>
    <t xml:space="preserve">SEO</t>
  </si>
  <si>
    <t xml:space="preserve">Monster Insights</t>
  </si>
  <si>
    <t xml:space="preserve">MonsterInsights</t>
  </si>
  <si>
    <t xml:space="preserve">Yoast SEO</t>
  </si>
  <si>
    <t xml:space="preserve">YoastSEO</t>
  </si>
  <si>
    <t xml:space="preserve">Diib Traffic Plus SEO Checker</t>
  </si>
  <si>
    <t xml:space="preserve">DiiB</t>
  </si>
  <si>
    <t xml:space="preserve">Web, SEO, wiki, NEWS Letter, Social Content Writing</t>
  </si>
  <si>
    <t xml:space="preserve">Credible Content Writing</t>
  </si>
  <si>
    <t xml:space="preserve">OTHER SERVICES</t>
  </si>
  <si>
    <t xml:space="preserve">Ticketing System for Helpdesk</t>
  </si>
  <si>
    <t xml:space="preserve">osTicket</t>
  </si>
  <si>
    <t xml:space="preserve">Content Delivery Services</t>
  </si>
  <si>
    <t xml:space="preserve">Fastly</t>
  </si>
  <si>
    <t xml:space="preserve">Graylog for External Log @Greylog </t>
  </si>
  <si>
    <t xml:space="preserve">Greylog</t>
  </si>
  <si>
    <t xml:space="preserve">Hosted Telephony</t>
  </si>
  <si>
    <t xml:space="preserve">Servetel</t>
  </si>
  <si>
    <t xml:space="preserve">SMS Services for OTP</t>
  </si>
  <si>
    <t xml:space="preserve">Textlocal</t>
  </si>
  <si>
    <t xml:space="preserve">Continuous Audit Services of Nodes</t>
  </si>
  <si>
    <t xml:space="preserve">Rudder</t>
  </si>
  <si>
    <t xml:space="preserve">SOCIAL MEDIA DIGITAL OUTREACH</t>
  </si>
  <si>
    <t xml:space="preserve">Social Media Digital Outreach</t>
  </si>
  <si>
    <t xml:space="preserve">MAPPING AND MAINTENANCE</t>
  </si>
  <si>
    <t xml:space="preserve">OpenStreetMap KnowHow Training Charges and for OSM India Foundation’s Volunters from Kerala</t>
  </si>
  <si>
    <t xml:space="preserve">NIL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</si>
</sst>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[$₹-4009]#,##0.00;[RED]\-[$₹-4009]#,##0.00"/>
  </numFmts>
  <fonts count="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sz val="14"/>
      <color rgb="FF106802"/>
      <name val="Arial"/>
      <family val="2"/>
      <charset val="1"/>
    </font>
    <font>
      <b val="true"/>
      <sz val="10"/>
      <color rgb="FF0000FF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C9211E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9838"/>
        <bgColor rgb="FFFF8080"/>
      </patternFill>
    </fill>
    <fill>
      <patternFill patternType="solid">
        <fgColor rgb="FFB2B2B2"/>
        <bgColor rgb="FFCCCCCC"/>
      </patternFill>
    </fill>
    <fill>
      <patternFill patternType="solid">
        <fgColor rgb="FFFFBF00"/>
        <bgColor rgb="FFFF9838"/>
      </patternFill>
    </fill>
    <fill>
      <patternFill patternType="solid">
        <fgColor rgb="FF81D41A"/>
        <bgColor rgb="FFB2B2B2"/>
      </patternFill>
    </fill>
    <fill>
      <patternFill patternType="solid">
        <fgColor rgb="FFCCCCCC"/>
        <bgColor rgb="FFCCCCFF"/>
      </patternFill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5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5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6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6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6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7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7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7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106802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BF00"/>
      <rgbColor rgb="FFFF9838"/>
      <rgbColor rgb="FFFF6600"/>
      <rgbColor rgb="FF666699"/>
      <rgbColor rgb="FFB2B2B2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s://contabo.com/en/dedicated-servers/" TargetMode="External"/><Relationship Id="rId2" Type="http://schemas.openxmlformats.org/officeDocument/2006/relationships/hyperlink" Target="https://canonical.com/" TargetMode="External"/><Relationship Id="rId3" Type="http://schemas.openxmlformats.org/officeDocument/2006/relationships/hyperlink" Target="https://erpnext.com/" TargetMode="External"/><Relationship Id="rId4" Type="http://schemas.openxmlformats.org/officeDocument/2006/relationships/hyperlink" Target="https://www.mithranjali.org.in/" TargetMode="External"/><Relationship Id="rId5" Type="http://schemas.openxmlformats.org/officeDocument/2006/relationships/hyperlink" Target="https://nextcloud.mithranjali.org.in/" TargetMode="External"/><Relationship Id="rId6" Type="http://schemas.openxmlformats.org/officeDocument/2006/relationships/hyperlink" Target="https://www.phplist.org/" TargetMode="External"/><Relationship Id="rId7" Type="http://schemas.openxmlformats.org/officeDocument/2006/relationships/hyperlink" Target="https://www.zabbix.com/" TargetMode="External"/><Relationship Id="rId8" Type="http://schemas.openxmlformats.org/officeDocument/2006/relationships/hyperlink" Target="https://kerala.openstreetmap.in/" TargetMode="External"/><Relationship Id="rId9" Type="http://schemas.openxmlformats.org/officeDocument/2006/relationships/hyperlink" Target="https://www.metabase.com/" TargetMode="External"/><Relationship Id="rId10" Type="http://schemas.openxmlformats.org/officeDocument/2006/relationships/hyperlink" Target="https://erpnext.com/" TargetMode="External"/><Relationship Id="rId11" Type="http://schemas.openxmlformats.org/officeDocument/2006/relationships/hyperlink" Target="https://www.metabase.com/" TargetMode="External"/><Relationship Id="rId12" Type="http://schemas.openxmlformats.org/officeDocument/2006/relationships/hyperlink" Target="https://www.monsterinsights.com/" TargetMode="External"/><Relationship Id="rId13" Type="http://schemas.openxmlformats.org/officeDocument/2006/relationships/hyperlink" Target="https://yoast.com/" TargetMode="External"/><Relationship Id="rId14" Type="http://schemas.openxmlformats.org/officeDocument/2006/relationships/hyperlink" Target="https://diib.com/" TargetMode="External"/><Relationship Id="rId15" Type="http://schemas.openxmlformats.org/officeDocument/2006/relationships/hyperlink" Target="https://credible-content.com/" TargetMode="External"/><Relationship Id="rId16" Type="http://schemas.openxmlformats.org/officeDocument/2006/relationships/hyperlink" Target="https://www.servetel.in/" TargetMode="External"/><Relationship Id="rId17" Type="http://schemas.openxmlformats.org/officeDocument/2006/relationships/hyperlink" Target="https://www.fastly.com/" TargetMode="External"/><Relationship Id="rId18" Type="http://schemas.openxmlformats.org/officeDocument/2006/relationships/hyperlink" Target="https://www.graylog.org/" TargetMode="External"/><Relationship Id="rId19" Type="http://schemas.openxmlformats.org/officeDocument/2006/relationships/hyperlink" Target="https://www.servetel.in/" TargetMode="External"/><Relationship Id="rId20" Type="http://schemas.openxmlformats.org/officeDocument/2006/relationships/hyperlink" Target="https://www.textlocal.in/" TargetMode="External"/><Relationship Id="rId21" Type="http://schemas.openxmlformats.org/officeDocument/2006/relationships/hyperlink" Target="https://www.rudder.io/" TargetMode="External"/><Relationship Id="rId22" Type="http://schemas.openxmlformats.org/officeDocument/2006/relationships/hyperlink" Target="https://kerala.openstreetmap.in/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9" activeCellId="0" sqref="D9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33.28"/>
    <col collapsed="false" customWidth="true" hidden="false" outlineLevel="0" max="2" min="2" style="1" width="21.46"/>
  </cols>
  <sheetData>
    <row r="1" customFormat="false" ht="12.8" hidden="false" customHeight="false" outlineLevel="0" collapsed="false">
      <c r="A1" s="2" t="s">
        <v>0</v>
      </c>
      <c r="B1" s="2"/>
    </row>
    <row r="2" customFormat="false" ht="12.8" hidden="false" customHeight="false" outlineLevel="0" collapsed="false">
      <c r="A2" s="3" t="s">
        <v>1</v>
      </c>
      <c r="B2" s="3" t="s">
        <v>2</v>
      </c>
    </row>
    <row r="3" customFormat="false" ht="12.8" hidden="false" customHeight="false" outlineLevel="0" collapsed="false">
      <c r="A3" s="4" t="s">
        <v>3</v>
      </c>
      <c r="B3" s="5" t="n">
        <f aca="false">RECURRING!F33</f>
        <v>13875156.8</v>
      </c>
    </row>
    <row r="4" customFormat="false" ht="17.35" hidden="false" customHeight="false" outlineLevel="0" collapsed="false">
      <c r="A4" s="6" t="s">
        <v>4</v>
      </c>
      <c r="B4" s="7" t="n">
        <f aca="false">B3</f>
        <v>13875156.8</v>
      </c>
    </row>
    <row r="5" customFormat="false" ht="12.8" hidden="false" customHeight="false" outlineLevel="0" collapsed="false">
      <c r="A5" s="8"/>
      <c r="B5" s="8"/>
    </row>
  </sheetData>
  <mergeCells count="2">
    <mergeCell ref="A1:B1"/>
    <mergeCell ref="A5:B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3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14" activeCellId="0" sqref="I14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6.3"/>
    <col collapsed="false" customWidth="true" hidden="false" outlineLevel="0" max="2" min="2" style="1" width="80.71"/>
    <col collapsed="false" customWidth="true" hidden="false" outlineLevel="0" max="3" min="3" style="1" width="16.04"/>
    <col collapsed="false" customWidth="true" hidden="false" outlineLevel="0" max="4" min="4" style="1" width="21.46"/>
    <col collapsed="false" customWidth="true" hidden="false" outlineLevel="0" max="5" min="5" style="1" width="12.15"/>
    <col collapsed="false" customWidth="true" hidden="false" outlineLevel="0" max="6" min="6" style="1" width="21.46"/>
    <col collapsed="false" customWidth="true" hidden="false" outlineLevel="0" max="7" min="7" style="1" width="31.89"/>
  </cols>
  <sheetData>
    <row r="1" customFormat="false" ht="12.8" hidden="false" customHeight="false" outlineLevel="0" collapsed="false">
      <c r="A1" s="9" t="s">
        <v>5</v>
      </c>
      <c r="B1" s="9"/>
      <c r="C1" s="9"/>
      <c r="D1" s="9"/>
      <c r="E1" s="9"/>
      <c r="F1" s="9"/>
      <c r="G1" s="9"/>
    </row>
    <row r="2" customFormat="false" ht="12.8" hidden="false" customHeight="false" outlineLevel="0" collapsed="false">
      <c r="A2" s="10" t="s">
        <v>6</v>
      </c>
      <c r="B2" s="11" t="s">
        <v>7</v>
      </c>
      <c r="C2" s="11" t="s">
        <v>8</v>
      </c>
      <c r="D2" s="11" t="s">
        <v>9</v>
      </c>
      <c r="E2" s="11" t="s">
        <v>10</v>
      </c>
      <c r="F2" s="11" t="s">
        <v>4</v>
      </c>
      <c r="G2" s="11" t="s">
        <v>11</v>
      </c>
    </row>
    <row r="3" customFormat="false" ht="12.8" hidden="false" customHeight="false" outlineLevel="0" collapsed="false">
      <c r="A3" s="12"/>
      <c r="B3" s="13" t="s">
        <v>12</v>
      </c>
      <c r="C3" s="12"/>
      <c r="D3" s="12"/>
      <c r="E3" s="12"/>
      <c r="F3" s="12"/>
      <c r="G3" s="12"/>
    </row>
    <row r="4" customFormat="false" ht="12.8" hidden="false" customHeight="false" outlineLevel="0" collapsed="false">
      <c r="A4" s="14" t="n">
        <v>1</v>
      </c>
      <c r="B4" s="14" t="s">
        <v>13</v>
      </c>
      <c r="C4" s="5" t="n">
        <v>150000</v>
      </c>
      <c r="D4" s="5" t="n">
        <f aca="false">C4*12</f>
        <v>1800000</v>
      </c>
      <c r="E4" s="15" t="s">
        <v>14</v>
      </c>
      <c r="F4" s="16" t="n">
        <f aca="false">D4</f>
        <v>1800000</v>
      </c>
      <c r="G4" s="17" t="s">
        <v>15</v>
      </c>
    </row>
    <row r="5" customFormat="false" ht="12.8" hidden="false" customHeight="false" outlineLevel="0" collapsed="false">
      <c r="A5" s="14" t="n">
        <v>2</v>
      </c>
      <c r="B5" s="14" t="s">
        <v>16</v>
      </c>
      <c r="C5" s="5" t="n">
        <v>80000</v>
      </c>
      <c r="D5" s="5" t="n">
        <f aca="false">C5*12</f>
        <v>960000</v>
      </c>
      <c r="E5" s="15" t="s">
        <v>14</v>
      </c>
      <c r="F5" s="16" t="n">
        <f aca="false">D5</f>
        <v>960000</v>
      </c>
      <c r="G5" s="17" t="s">
        <v>17</v>
      </c>
    </row>
    <row r="6" customFormat="false" ht="12.8" hidden="false" customHeight="false" outlineLevel="0" collapsed="false">
      <c r="A6" s="14" t="n">
        <v>3</v>
      </c>
      <c r="B6" s="14" t="s">
        <v>18</v>
      </c>
      <c r="C6" s="5" t="n">
        <v>11800</v>
      </c>
      <c r="D6" s="5" t="n">
        <f aca="false">C6*12</f>
        <v>141600</v>
      </c>
      <c r="E6" s="15" t="s">
        <v>14</v>
      </c>
      <c r="F6" s="16" t="n">
        <f aca="false">D6</f>
        <v>141600</v>
      </c>
      <c r="G6" s="17" t="s">
        <v>19</v>
      </c>
    </row>
    <row r="7" customFormat="false" ht="12.8" hidden="false" customHeight="false" outlineLevel="0" collapsed="false">
      <c r="A7" s="14" t="n">
        <v>4</v>
      </c>
      <c r="B7" s="18" t="s">
        <v>20</v>
      </c>
      <c r="C7" s="5" t="n">
        <v>6000</v>
      </c>
      <c r="D7" s="5" t="n">
        <f aca="false">C7*12</f>
        <v>72000</v>
      </c>
      <c r="E7" s="15" t="s">
        <v>14</v>
      </c>
      <c r="F7" s="16" t="n">
        <f aca="false">D7</f>
        <v>72000</v>
      </c>
      <c r="G7" s="17" t="s">
        <v>21</v>
      </c>
    </row>
    <row r="8" customFormat="false" ht="12.8" hidden="false" customHeight="false" outlineLevel="0" collapsed="false">
      <c r="A8" s="14" t="n">
        <v>5</v>
      </c>
      <c r="B8" s="14" t="s">
        <v>22</v>
      </c>
      <c r="C8" s="5" t="n">
        <v>14160</v>
      </c>
      <c r="D8" s="5" t="n">
        <f aca="false">C8*12</f>
        <v>169920</v>
      </c>
      <c r="E8" s="15" t="s">
        <v>14</v>
      </c>
      <c r="F8" s="16" t="n">
        <f aca="false">D8</f>
        <v>169920</v>
      </c>
      <c r="G8" s="17" t="s">
        <v>23</v>
      </c>
    </row>
    <row r="9" customFormat="false" ht="12.8" hidden="false" customHeight="false" outlineLevel="0" collapsed="false">
      <c r="A9" s="14" t="n">
        <v>6</v>
      </c>
      <c r="B9" s="4" t="s">
        <v>24</v>
      </c>
      <c r="C9" s="5" t="n">
        <v>6000</v>
      </c>
      <c r="D9" s="5" t="n">
        <f aca="false">C9*12</f>
        <v>72000</v>
      </c>
      <c r="E9" s="15" t="s">
        <v>14</v>
      </c>
      <c r="F9" s="16" t="n">
        <f aca="false">D9</f>
        <v>72000</v>
      </c>
      <c r="G9" s="19" t="s">
        <v>25</v>
      </c>
    </row>
    <row r="10" customFormat="false" ht="12.8" hidden="false" customHeight="false" outlineLevel="0" collapsed="false">
      <c r="A10" s="14" t="n">
        <v>7</v>
      </c>
      <c r="B10" s="14" t="s">
        <v>26</v>
      </c>
      <c r="C10" s="5" t="n">
        <v>6000</v>
      </c>
      <c r="D10" s="5" t="n">
        <f aca="false">C10*12</f>
        <v>72000</v>
      </c>
      <c r="E10" s="15" t="s">
        <v>14</v>
      </c>
      <c r="F10" s="16" t="n">
        <f aca="false">D10</f>
        <v>72000</v>
      </c>
      <c r="G10" s="17" t="s">
        <v>27</v>
      </c>
    </row>
    <row r="11" customFormat="false" ht="12.8" hidden="false" customHeight="false" outlineLevel="0" collapsed="false">
      <c r="A11" s="14" t="n">
        <v>8</v>
      </c>
      <c r="B11" s="14" t="s">
        <v>28</v>
      </c>
      <c r="C11" s="5" t="n">
        <v>14160</v>
      </c>
      <c r="D11" s="5" t="n">
        <f aca="false">C11*12</f>
        <v>169920</v>
      </c>
      <c r="E11" s="15" t="s">
        <v>14</v>
      </c>
      <c r="F11" s="16" t="n">
        <f aca="false">D11</f>
        <v>169920</v>
      </c>
      <c r="G11" s="17" t="s">
        <v>29</v>
      </c>
    </row>
    <row r="12" customFormat="false" ht="12.8" hidden="false" customHeight="false" outlineLevel="0" collapsed="false">
      <c r="A12" s="14" t="n">
        <v>9</v>
      </c>
      <c r="B12" s="14" t="s">
        <v>30</v>
      </c>
      <c r="C12" s="5" t="n">
        <v>14160</v>
      </c>
      <c r="D12" s="5" t="n">
        <f aca="false">C12*12</f>
        <v>169920</v>
      </c>
      <c r="E12" s="15" t="s">
        <v>14</v>
      </c>
      <c r="F12" s="16" t="n">
        <f aca="false">D12</f>
        <v>169920</v>
      </c>
      <c r="G12" s="17" t="s">
        <v>31</v>
      </c>
    </row>
    <row r="13" customFormat="false" ht="12.8" hidden="false" customHeight="false" outlineLevel="0" collapsed="false">
      <c r="A13" s="13"/>
      <c r="B13" s="13" t="s">
        <v>32</v>
      </c>
      <c r="C13" s="13"/>
      <c r="D13" s="13"/>
      <c r="E13" s="20"/>
      <c r="F13" s="20"/>
      <c r="G13" s="13"/>
    </row>
    <row r="14" customFormat="false" ht="12.8" hidden="false" customHeight="false" outlineLevel="0" collapsed="false">
      <c r="A14" s="14" t="n">
        <v>1</v>
      </c>
      <c r="B14" s="14" t="s">
        <v>33</v>
      </c>
      <c r="C14" s="5" t="n">
        <v>100000</v>
      </c>
      <c r="D14" s="5" t="n">
        <f aca="false">C14*12</f>
        <v>1200000</v>
      </c>
      <c r="E14" s="16" t="n">
        <f aca="false">D14*18%</f>
        <v>216000</v>
      </c>
      <c r="F14" s="16" t="n">
        <f aca="false">D14+E14</f>
        <v>1416000</v>
      </c>
      <c r="G14" s="17"/>
    </row>
    <row r="15" customFormat="false" ht="12.8" hidden="false" customHeight="false" outlineLevel="0" collapsed="false">
      <c r="A15" s="14" t="n">
        <v>2</v>
      </c>
      <c r="B15" s="14" t="s">
        <v>34</v>
      </c>
      <c r="C15" s="5" t="n">
        <v>100000</v>
      </c>
      <c r="D15" s="5" t="n">
        <f aca="false">C15*12</f>
        <v>1200000</v>
      </c>
      <c r="E15" s="16" t="n">
        <f aca="false">D15*18%</f>
        <v>216000</v>
      </c>
      <c r="F15" s="16" t="n">
        <f aca="false">D15+E15</f>
        <v>1416000</v>
      </c>
      <c r="G15" s="17" t="s">
        <v>19</v>
      </c>
    </row>
    <row r="16" customFormat="false" ht="12.8" hidden="false" customHeight="false" outlineLevel="0" collapsed="false">
      <c r="A16" s="14" t="n">
        <v>3</v>
      </c>
      <c r="B16" s="14" t="s">
        <v>35</v>
      </c>
      <c r="C16" s="5" t="n">
        <v>120000</v>
      </c>
      <c r="D16" s="5" t="n">
        <f aca="false">C16*12</f>
        <v>1440000</v>
      </c>
      <c r="E16" s="16" t="s">
        <v>14</v>
      </c>
      <c r="F16" s="16" t="n">
        <f aca="false">D16</f>
        <v>1440000</v>
      </c>
      <c r="G16" s="17" t="s">
        <v>31</v>
      </c>
    </row>
    <row r="17" customFormat="false" ht="12.8" hidden="false" customHeight="false" outlineLevel="0" collapsed="false">
      <c r="A17" s="13"/>
      <c r="B17" s="13" t="s">
        <v>36</v>
      </c>
      <c r="C17" s="13"/>
      <c r="D17" s="13"/>
      <c r="E17" s="20"/>
      <c r="F17" s="20"/>
      <c r="G17" s="13"/>
    </row>
    <row r="18" customFormat="false" ht="12.8" hidden="false" customHeight="false" outlineLevel="0" collapsed="false">
      <c r="A18" s="14" t="n">
        <v>1</v>
      </c>
      <c r="B18" s="14" t="s">
        <v>37</v>
      </c>
      <c r="C18" s="5" t="n">
        <v>0</v>
      </c>
      <c r="D18" s="5" t="n">
        <v>17500</v>
      </c>
      <c r="E18" s="15" t="s">
        <v>14</v>
      </c>
      <c r="F18" s="16" t="n">
        <f aca="false">D18</f>
        <v>17500</v>
      </c>
      <c r="G18" s="17" t="s">
        <v>38</v>
      </c>
    </row>
    <row r="19" customFormat="false" ht="12.8" hidden="false" customHeight="false" outlineLevel="0" collapsed="false">
      <c r="A19" s="14" t="n">
        <v>2</v>
      </c>
      <c r="B19" s="14" t="s">
        <v>39</v>
      </c>
      <c r="C19" s="5" t="n">
        <v>0</v>
      </c>
      <c r="D19" s="5" t="n">
        <v>19000</v>
      </c>
      <c r="E19" s="15" t="s">
        <v>14</v>
      </c>
      <c r="F19" s="16" t="n">
        <f aca="false">D19</f>
        <v>19000</v>
      </c>
      <c r="G19" s="17" t="s">
        <v>40</v>
      </c>
    </row>
    <row r="20" customFormat="false" ht="12.8" hidden="false" customHeight="false" outlineLevel="0" collapsed="false">
      <c r="A20" s="14" t="n">
        <v>3</v>
      </c>
      <c r="B20" s="14" t="s">
        <v>41</v>
      </c>
      <c r="C20" s="5" t="n">
        <v>665</v>
      </c>
      <c r="D20" s="5" t="n">
        <f aca="false">C20*12</f>
        <v>7980</v>
      </c>
      <c r="E20" s="15" t="s">
        <v>14</v>
      </c>
      <c r="F20" s="16" t="n">
        <f aca="false">D20</f>
        <v>7980</v>
      </c>
      <c r="G20" s="17" t="s">
        <v>42</v>
      </c>
    </row>
    <row r="21" customFormat="false" ht="12.8" hidden="false" customHeight="false" outlineLevel="0" collapsed="false">
      <c r="A21" s="14" t="n">
        <v>4</v>
      </c>
      <c r="B21" s="14" t="s">
        <v>43</v>
      </c>
      <c r="C21" s="5" t="n">
        <v>6000</v>
      </c>
      <c r="D21" s="5" t="n">
        <f aca="false">C21*12</f>
        <v>72000</v>
      </c>
      <c r="E21" s="16" t="n">
        <f aca="false">D21*18%</f>
        <v>12960</v>
      </c>
      <c r="F21" s="16" t="n">
        <f aca="false">D21+E21</f>
        <v>84960</v>
      </c>
      <c r="G21" s="17" t="s">
        <v>44</v>
      </c>
    </row>
    <row r="22" customFormat="false" ht="12.8" hidden="false" customHeight="false" outlineLevel="0" collapsed="false">
      <c r="A22" s="13"/>
      <c r="B22" s="13" t="s">
        <v>45</v>
      </c>
      <c r="C22" s="13"/>
      <c r="D22" s="13"/>
      <c r="E22" s="20"/>
      <c r="F22" s="20"/>
      <c r="G22" s="13"/>
    </row>
    <row r="23" customFormat="false" ht="12.8" hidden="false" customHeight="false" outlineLevel="0" collapsed="false">
      <c r="A23" s="21" t="n">
        <v>1</v>
      </c>
      <c r="B23" s="22" t="s">
        <v>46</v>
      </c>
      <c r="C23" s="5" t="n">
        <v>20000</v>
      </c>
      <c r="D23" s="5" t="n">
        <f aca="false">C23*12</f>
        <v>240000</v>
      </c>
      <c r="E23" s="15" t="s">
        <v>14</v>
      </c>
      <c r="F23" s="16" t="n">
        <f aca="false">D23</f>
        <v>240000</v>
      </c>
      <c r="G23" s="23" t="s">
        <v>47</v>
      </c>
    </row>
    <row r="24" customFormat="false" ht="12.8" hidden="false" customHeight="false" outlineLevel="0" collapsed="false">
      <c r="A24" s="1" t="n">
        <v>2</v>
      </c>
      <c r="B24" s="22" t="s">
        <v>48</v>
      </c>
      <c r="C24" s="5" t="n">
        <v>13500</v>
      </c>
      <c r="D24" s="5" t="n">
        <f aca="false">C24*12</f>
        <v>162000</v>
      </c>
      <c r="E24" s="15" t="s">
        <v>14</v>
      </c>
      <c r="F24" s="16" t="n">
        <f aca="false">D24</f>
        <v>162000</v>
      </c>
      <c r="G24" s="17" t="s">
        <v>49</v>
      </c>
    </row>
    <row r="25" customFormat="false" ht="12.8" hidden="false" customHeight="false" outlineLevel="0" collapsed="false">
      <c r="A25" s="14" t="n">
        <v>3</v>
      </c>
      <c r="B25" s="14" t="s">
        <v>50</v>
      </c>
      <c r="C25" s="5" t="n">
        <v>13500</v>
      </c>
      <c r="D25" s="5" t="n">
        <f aca="false">C25*12</f>
        <v>162000</v>
      </c>
      <c r="E25" s="15" t="s">
        <v>14</v>
      </c>
      <c r="F25" s="16" t="n">
        <f aca="false">D25</f>
        <v>162000</v>
      </c>
      <c r="G25" s="17" t="s">
        <v>51</v>
      </c>
    </row>
    <row r="26" customFormat="false" ht="12.8" hidden="false" customHeight="false" outlineLevel="0" collapsed="false">
      <c r="A26" s="14" t="n">
        <v>4</v>
      </c>
      <c r="B26" s="14" t="s">
        <v>52</v>
      </c>
      <c r="C26" s="5" t="n">
        <v>7080</v>
      </c>
      <c r="D26" s="5" t="n">
        <f aca="false">C26*12</f>
        <v>84960</v>
      </c>
      <c r="E26" s="16" t="n">
        <f aca="false">D26*18%</f>
        <v>15292.8</v>
      </c>
      <c r="F26" s="16" t="n">
        <f aca="false">D26+E26</f>
        <v>100252.8</v>
      </c>
      <c r="G26" s="17" t="s">
        <v>53</v>
      </c>
    </row>
    <row r="27" customFormat="false" ht="12.8" hidden="false" customHeight="false" outlineLevel="0" collapsed="false">
      <c r="A27" s="14" t="n">
        <v>5</v>
      </c>
      <c r="B27" s="4" t="s">
        <v>54</v>
      </c>
      <c r="C27" s="5" t="n">
        <v>6900</v>
      </c>
      <c r="D27" s="5" t="n">
        <f aca="false">C27*12</f>
        <v>82800</v>
      </c>
      <c r="E27" s="16" t="n">
        <f aca="false">D27*18%</f>
        <v>14904</v>
      </c>
      <c r="F27" s="16" t="n">
        <f aca="false">D27+E27</f>
        <v>97704</v>
      </c>
      <c r="G27" s="17" t="s">
        <v>55</v>
      </c>
    </row>
    <row r="28" customFormat="false" ht="12.8" hidden="false" customHeight="false" outlineLevel="0" collapsed="false">
      <c r="A28" s="14" t="n">
        <v>6</v>
      </c>
      <c r="B28" s="14" t="s">
        <v>56</v>
      </c>
      <c r="C28" s="5" t="n">
        <v>7700</v>
      </c>
      <c r="D28" s="5" t="n">
        <f aca="false">C28*12</f>
        <v>92400</v>
      </c>
      <c r="E28" s="15" t="s">
        <v>14</v>
      </c>
      <c r="F28" s="16" t="n">
        <f aca="false">D28</f>
        <v>92400</v>
      </c>
      <c r="G28" s="17" t="s">
        <v>57</v>
      </c>
    </row>
    <row r="29" customFormat="false" ht="12.8" hidden="false" customHeight="false" outlineLevel="0" collapsed="false">
      <c r="A29" s="13"/>
      <c r="B29" s="13" t="s">
        <v>58</v>
      </c>
      <c r="C29" s="13"/>
      <c r="D29" s="13"/>
      <c r="E29" s="13"/>
      <c r="F29" s="13"/>
      <c r="G29" s="13"/>
    </row>
    <row r="30" customFormat="false" ht="12.8" hidden="false" customHeight="false" outlineLevel="0" collapsed="false">
      <c r="A30" s="14" t="n">
        <v>1</v>
      </c>
      <c r="B30" s="22" t="s">
        <v>59</v>
      </c>
      <c r="C30" s="5" t="n">
        <v>200000</v>
      </c>
      <c r="D30" s="5" t="n">
        <f aca="false">C30*12</f>
        <v>2400000</v>
      </c>
      <c r="E30" s="16" t="n">
        <f aca="false">D30*18%</f>
        <v>432000</v>
      </c>
      <c r="F30" s="16" t="n">
        <f aca="false">D30+E30</f>
        <v>2832000</v>
      </c>
      <c r="G30" s="17"/>
    </row>
    <row r="31" customFormat="false" ht="12.8" hidden="false" customHeight="false" outlineLevel="0" collapsed="false">
      <c r="A31" s="13"/>
      <c r="B31" s="13" t="s">
        <v>60</v>
      </c>
      <c r="C31" s="13"/>
      <c r="D31" s="13"/>
      <c r="E31" s="20"/>
      <c r="F31" s="20"/>
      <c r="G31" s="13"/>
    </row>
    <row r="32" customFormat="false" ht="12.8" hidden="false" customHeight="false" outlineLevel="0" collapsed="false">
      <c r="A32" s="14" t="n">
        <v>1</v>
      </c>
      <c r="B32" s="14" t="s">
        <v>61</v>
      </c>
      <c r="C32" s="5" t="n">
        <v>180000</v>
      </c>
      <c r="D32" s="5" t="n">
        <f aca="false">C32*12</f>
        <v>2160000</v>
      </c>
      <c r="E32" s="15" t="s">
        <v>62</v>
      </c>
      <c r="F32" s="16" t="n">
        <f aca="false">D32</f>
        <v>2160000</v>
      </c>
      <c r="G32" s="17" t="s">
        <v>29</v>
      </c>
    </row>
    <row r="33" customFormat="false" ht="17.35" hidden="false" customHeight="false" outlineLevel="0" collapsed="false">
      <c r="A33" s="6" t="s">
        <v>4</v>
      </c>
      <c r="B33" s="6" t="s">
        <v>41</v>
      </c>
      <c r="C33" s="6"/>
      <c r="D33" s="7" t="n">
        <f aca="false">SUM(D4:D32)</f>
        <v>12968000</v>
      </c>
      <c r="E33" s="24"/>
      <c r="F33" s="24" t="n">
        <f aca="false">SUM(F4:F32)</f>
        <v>13875156.8</v>
      </c>
      <c r="G33" s="14"/>
    </row>
  </sheetData>
  <mergeCells count="2">
    <mergeCell ref="A1:G1"/>
    <mergeCell ref="A33:C33"/>
  </mergeCells>
  <hyperlinks>
    <hyperlink ref="G4" r:id="rId1" display="Contabo"/>
    <hyperlink ref="G5" r:id="rId2" display="Canonical"/>
    <hyperlink ref="G6" r:id="rId3" display="ERPNext"/>
    <hyperlink ref="G7" r:id="rId4" display="Mithranjali"/>
    <hyperlink ref="G8" r:id="rId5" display="NextCloud"/>
    <hyperlink ref="G9" r:id="rId6" display="phpList"/>
    <hyperlink ref="G10" r:id="rId7" display="Zabbix"/>
    <hyperlink ref="G11" r:id="rId8" display="Open Street Map"/>
    <hyperlink ref="G12" r:id="rId9" display="Metabase"/>
    <hyperlink ref="G15" r:id="rId10" display="ERPNext"/>
    <hyperlink ref="G16" r:id="rId11" display="Metabase"/>
    <hyperlink ref="G18" r:id="rId12" display="MonsterInsights"/>
    <hyperlink ref="G19" r:id="rId13" display="YoastSEO"/>
    <hyperlink ref="G20" r:id="rId14" display="DiiB"/>
    <hyperlink ref="G21" r:id="rId15" display="Credible Content Writing"/>
    <hyperlink ref="G23" r:id="rId16" display="osTicket"/>
    <hyperlink ref="G24" r:id="rId17" display="Fastly"/>
    <hyperlink ref="G25" r:id="rId18" display="Greylog"/>
    <hyperlink ref="G26" r:id="rId19" display="Servetel"/>
    <hyperlink ref="G27" r:id="rId20" display="Textlocal"/>
    <hyperlink ref="G28" r:id="rId21" display="Rudder"/>
    <hyperlink ref="G32" r:id="rId22" display="Open Street Map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966</TotalTime>
  <Application>LibreOffice/7.5.1.2$Linux_X86_64 LibreOffice_project/fcbaee479e84c6cd81291587d2ee68cba099e129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2023-04-02T17:59:50Z</dcterms:created>
  <dc:creator/>
  <dc:description/>
  <dc:language>en-IN</dc:language>
  <cp:lastModifiedBy/>
  <dcterms:modified xsi:type="dcterms:W3CDTF">2023-10-13T23:25:33Z</dcterms:modified>
  <cp:revision>771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