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comments6.xml" ContentType="application/vnd.openxmlformats-officedocument.spreadsheetml.comments+xml"/>
  <Override PartName="/xl/styles.xml" ContentType="application/vnd.openxmlformats-officedocument.spreadsheetml.styles+xml"/>
  <Override PartName="/xl/worksheets/_rels/sheet7.xml.rels" ContentType="application/vnd.openxmlformats-package.relationships+xml"/>
  <Override PartName="/xl/worksheets/_rels/sheet6.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omments2.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drawings/vmlDrawing5.vml" ContentType="application/vnd.openxmlformats-officedocument.vmlDrawing"/>
  <Override PartName="/xl/comments7.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UMMARY_MANPOWER" sheetId="1" state="visible" r:id="rId2"/>
    <sheet name="VENDOR_DEVELOPMENT_SALES" sheetId="2" state="visible" r:id="rId3"/>
    <sheet name="ENROLMENT_AND_SYSTEM_MANNING" sheetId="3" state="visible" r:id="rId4"/>
    <sheet name="SERVICE_DELIVERY_HELPDESK" sheetId="4" state="visible" r:id="rId5"/>
    <sheet name="OTHER_BACK_OFFICE_FUNCTIONS" sheetId="5" state="visible" r:id="rId6"/>
    <sheet name="PINCODE_SALES" sheetId="6" state="visible" r:id="rId7"/>
    <sheet name="PART_TIME_SALES" sheetId="7" state="visible" r:id="rId8"/>
  </sheets>
  <calcPr iterateCount="100" refMode="A1" iterate="false" iterateDelta="0.001"/>
  <extLst>
    <ext xmlns:loext="http://schemas.libreoffice.org/" uri="{7626C862-2A13-11E5-B345-FEFF819CDC9F}">
      <loext:extCalcPr stringRefSyntax="CalcA1"/>
    </ext>
  </extLst>
</workbook>
</file>

<file path=xl/comments2.xml><?xml version="1.0" encoding="utf-8"?>
<comments xmlns="http://schemas.openxmlformats.org/spreadsheetml/2006/main" xmlns:xdr="http://schemas.openxmlformats.org/drawingml/2006/spreadsheetDrawing">
  <authors>
    <author> </author>
  </authors>
  <commentList>
    <comment ref="C3" authorId="0">
      <text>
        <r>
          <rPr>
            <sz val="10"/>
            <rFont val="Arial"/>
            <family val="2"/>
            <charset val="1"/>
          </rPr>
          <t xml:space="preserve">This takes into account the expenses they need to cover for traveling within the STATE.</t>
        </r>
      </text>
    </comment>
    <comment ref="C4" authorId="0">
      <text>
        <r>
          <rPr>
            <sz val="10"/>
            <rFont val="Arial"/>
            <family val="2"/>
            <charset val="1"/>
          </rPr>
          <t xml:space="preserve">This takes into account the expenses they need to cover for traveling within  REGION.</t>
        </r>
      </text>
    </comment>
    <comment ref="C5" authorId="0">
      <text>
        <r>
          <rPr>
            <sz val="10"/>
            <rFont val="Arial"/>
            <family val="2"/>
            <charset val="1"/>
          </rPr>
          <t xml:space="preserve">This takes into account the expenses they need to cover for traveling within the DISTRICT.</t>
        </r>
      </text>
    </comment>
  </commentList>
</comments>
</file>

<file path=xl/comments3.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Sub-Districts:156
District:28
State:6</t>
        </r>
      </text>
    </comment>
  </commentList>
</comments>
</file>

<file path=xl/comments4.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Sub-Districts:234
District:28
State:3</t>
        </r>
      </text>
    </comment>
  </commentList>
</comments>
</file>

<file path=xl/comments6.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There are 5065 Pin-Codes in Kerala, and each will be allocated two Sales Coordinators.</t>
        </r>
      </text>
    </comment>
  </commentList>
</comments>
</file>

<file path=xl/comments7.xml><?xml version="1.0" encoding="utf-8"?>
<comments xmlns="http://schemas.openxmlformats.org/spreadsheetml/2006/main" xmlns:xdr="http://schemas.openxmlformats.org/drawingml/2006/spreadsheetDrawing">
  <authors>
    <author> </author>
  </authors>
  <commentList>
    <comment ref="B3" authorId="0">
      <text>
        <r>
          <rPr>
            <sz val="10"/>
            <rFont val="Arial"/>
            <family val="2"/>
            <charset val="1"/>
          </rPr>
          <t xml:space="preserve">Part-time volunteers with paid honorariums are assigned for household-level sales promotion in locations where sales volumes are not on par with others.</t>
        </r>
      </text>
    </comment>
    <comment ref="B4" authorId="0">
      <text>
        <r>
          <rPr>
            <sz val="10"/>
            <rFont val="Arial"/>
            <family val="2"/>
            <charset val="1"/>
          </rPr>
          <t xml:space="preserve">Part-time volunteers with paid honorariums are assigned for household-level sales promotion in locations where sales volumes are not on par with others.</t>
        </r>
      </text>
    </comment>
  </commentList>
</comments>
</file>

<file path=xl/sharedStrings.xml><?xml version="1.0" encoding="utf-8"?>
<sst xmlns="http://schemas.openxmlformats.org/spreadsheetml/2006/main" count="82" uniqueCount="50">
  <si>
    <t xml:space="preserve">MANPOWER AND EXPENSES SUMMARY</t>
  </si>
  <si>
    <t xml:space="preserve">MANPOWER</t>
  </si>
  <si>
    <t xml:space="preserve">NOS</t>
  </si>
  <si>
    <t xml:space="preserve">MONTHLY TOTAL</t>
  </si>
  <si>
    <t xml:space="preserve">QUARTERLY TOTAL</t>
  </si>
  <si>
    <t xml:space="preserve">HALF YEARLY TOTAL</t>
  </si>
  <si>
    <t xml:space="preserve">YEARLY TOTAL</t>
  </si>
  <si>
    <t xml:space="preserve">18 MONTHS TOTAL</t>
  </si>
  <si>
    <t xml:space="preserve">Vendor Development Sales Coordinators</t>
  </si>
  <si>
    <t xml:space="preserve">Enrolment and System Manning Coordinators</t>
  </si>
  <si>
    <t xml:space="preserve">Services Delivery and Helpdesk Coordinators</t>
  </si>
  <si>
    <t xml:space="preserve">Other Back Office Coordinators</t>
  </si>
  <si>
    <t xml:space="preserve">Sales Coordinators at Pin-Code Level as Interns</t>
  </si>
  <si>
    <t xml:space="preserve">Part Time Household Level Sales Coordinators</t>
  </si>
  <si>
    <t xml:space="preserve">TOTAL</t>
  </si>
  <si>
    <t xml:space="preserve">Note</t>
  </si>
  <si>
    <t xml:space="preserve">Manpower deployment will occur in phases, and the salary indicated above will vary based on performance. Additionally, all inductions will be conducted in accordance with DEIB standards, aiming for 52% women participation to reflect their population percentage in the context of Kerala. This will be coupled with proportional representation from all communities to foster maximum cooperation, collaboration, participation, and a sense of belonging for each member from the society and territories served.</t>
  </si>
  <si>
    <t xml:space="preserve">FULL TIME SALES COORDINATORS ON THE FIELD</t>
  </si>
  <si>
    <t xml:space="preserve">Role of Coordinators</t>
  </si>
  <si>
    <t xml:space="preserve">Nos</t>
  </si>
  <si>
    <t xml:space="preserve">Monthly</t>
  </si>
  <si>
    <t xml:space="preserve">Monthly Total</t>
  </si>
  <si>
    <t xml:space="preserve">Yearly Total</t>
  </si>
  <si>
    <t xml:space="preserve">State Vendor Development Sales Coordinators</t>
  </si>
  <si>
    <t xml:space="preserve">Regional Vendor Development Sales Coordinators</t>
  </si>
  <si>
    <t xml:space="preserve">District Vendor Development Sales Coordinators</t>
  </si>
  <si>
    <t xml:space="preserve">Sub-District Vendor Development Sales Coordinators</t>
  </si>
  <si>
    <t xml:space="preserve">Total</t>
  </si>
  <si>
    <t xml:space="preserve">Manpower Deployment will be in a phased manner and the Salary shown above will vary based on Performance</t>
  </si>
  <si>
    <t xml:space="preserve">FULL TIME ENROLMENT AND SYSTEM MANNING COORDINATORS</t>
  </si>
  <si>
    <t xml:space="preserve">ROLE OF COORDINATORS</t>
  </si>
  <si>
    <t xml:space="preserve">MONTHLY</t>
  </si>
  <si>
    <t xml:space="preserve">The roles of Enrolment, Update, and System Manning Coordination are open to individuals of all backgrounds, including differently-abled and LGBTQ+ individuals, as part of our affirmative action and commitment to fostering an inclusive and equal opportunity Foundation Ecosystem serving the Community.</t>
  </si>
  <si>
    <t xml:space="preserve">FULL TIME SERVICE DELIVERY, HELPDESK, ESCALATION, GRIEVANCES AND CUSTOMER DELIGHT COORDINATORS</t>
  </si>
  <si>
    <t xml:space="preserve">The roles of Service Delivery, Helpdesk Manning and Escalation will be reserved for Differently Abled individuals as part of our affirmative action and commitment to creating an equal opportunity Foundation Ecosystem that serves the Community.</t>
  </si>
  <si>
    <t xml:space="preserve">SERVICE DELIVERY, HELPDESK, ESCALATION, GRIEVANCES AND CUSTOMER DELIGHT COORDINATORS</t>
  </si>
  <si>
    <t xml:space="preserve">Financial Accounting and Bank Coordinators</t>
  </si>
  <si>
    <t xml:space="preserve">Compliance and Audit Coordinators</t>
  </si>
  <si>
    <t xml:space="preserve">HR Coordinators</t>
  </si>
  <si>
    <t xml:space="preserve">Project, Third Party and Partner Agencies Coordinators</t>
  </si>
  <si>
    <t xml:space="preserve">Digital Content and Digital Marketing Coordinators</t>
  </si>
  <si>
    <t xml:space="preserve">Platform Maintenance, Version Controlling Coordinators</t>
  </si>
  <si>
    <t xml:space="preserve">ERPNext Coordinators</t>
  </si>
  <si>
    <t xml:space="preserve">SALES COORDINATORS AT PIN-CODE LEVEL AS INTERNS</t>
  </si>
  <si>
    <t xml:space="preserve">ROLE OF VOLUNTEERS</t>
  </si>
  <si>
    <t xml:space="preserve">The Sales Coordinators at the Pin-Code level will be recruited as interns from the Generation Z age group. Each Pin-Code will have two coordinators, one female and one male. Based on their sales performance, they will be integrated into the Foundation's HR roster and compensated with a salary commensurate with their efforts and outcomes moving forward.</t>
  </si>
  <si>
    <t xml:space="preserve">PART TIME HOUSEHOLD LEVEL SALES COORDINATORS</t>
  </si>
  <si>
    <t xml:space="preserve">Part Time Household Level Sales Coordinators from BPL Families</t>
  </si>
  <si>
    <t xml:space="preserve">Part Time Household Level Sales Coordinators from Students and Young Generation</t>
  </si>
  <si>
    <t xml:space="preserve">Manpower Deployment will be implemented in a phased manner, after assessing the Ground Sales and these Volunteers will be drawn from Below Poverty Line Households by consulting the most recent Kerala State Published Data. Based on the Revenue, the number of Part Time Volunteers will be increased as part of boosting Sales Activities and also as an affirmative action towards livelihood generation.</t>
  </si>
</sst>
</file>

<file path=xl/styles.xml><?xml version="1.0" encoding="utf-8"?>
<styleSheet xmlns="http://schemas.openxmlformats.org/spreadsheetml/2006/main">
  <numFmts count="4">
    <numFmt numFmtId="164" formatCode="General"/>
    <numFmt numFmtId="165" formatCode="[$₹-4009]#,##0.00;[RED]\-[$₹-4009]#,##0.00"/>
    <numFmt numFmtId="166" formatCode="General"/>
    <numFmt numFmtId="167" formatCode="@"/>
  </numFmts>
  <fonts count="10">
    <font>
      <sz val="10"/>
      <name val="Arial"/>
      <family val="2"/>
      <charset val="1"/>
    </font>
    <font>
      <sz val="10"/>
      <name val="Arial"/>
      <family val="0"/>
    </font>
    <font>
      <sz val="10"/>
      <name val="Arial"/>
      <family val="0"/>
    </font>
    <font>
      <sz val="10"/>
      <name val="Arial"/>
      <family val="0"/>
    </font>
    <font>
      <b val="true"/>
      <sz val="10"/>
      <name val="Arial"/>
      <family val="2"/>
      <charset val="1"/>
    </font>
    <font>
      <b val="true"/>
      <sz val="10"/>
      <color rgb="FF00A933"/>
      <name val="Arial"/>
      <family val="2"/>
      <charset val="1"/>
    </font>
    <font>
      <b val="true"/>
      <sz val="14"/>
      <color rgb="FF00A933"/>
      <name val="Arial"/>
      <family val="2"/>
      <charset val="1"/>
    </font>
    <font>
      <b val="true"/>
      <sz val="10"/>
      <color rgb="FF000000"/>
      <name val="Arial"/>
      <family val="2"/>
      <charset val="1"/>
    </font>
    <font>
      <sz val="10"/>
      <color rgb="FF000000"/>
      <name val="Arial"/>
      <family val="2"/>
      <charset val="1"/>
    </font>
    <font>
      <i val="true"/>
      <sz val="10"/>
      <color rgb="FF000000"/>
      <name val="Arial"/>
      <family val="2"/>
      <charset val="1"/>
    </font>
  </fonts>
  <fills count="4">
    <fill>
      <patternFill patternType="none"/>
    </fill>
    <fill>
      <patternFill patternType="gray125"/>
    </fill>
    <fill>
      <patternFill patternType="solid">
        <fgColor rgb="FFFF9838"/>
        <bgColor rgb="FFFF8080"/>
      </patternFill>
    </fill>
    <fill>
      <patternFill patternType="solid">
        <fgColor rgb="FFB2B2B2"/>
        <bgColor rgb="FF969696"/>
      </patternFill>
    </fill>
  </fills>
  <borders count="3">
    <border diagonalUp="false" diagonalDown="false">
      <left/>
      <right/>
      <top/>
      <bottom/>
      <diagonal/>
    </border>
    <border diagonalUp="false" diagonalDown="false">
      <left style="hair"/>
      <right style="hair"/>
      <top style="hair"/>
      <bottom style="hair"/>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xf numFmtId="164" fontId="0" fillId="0" borderId="2" xfId="0" applyFont="true" applyBorder="true" applyAlignment="true" applyProtection="true">
      <alignment horizontal="right" vertical="bottom" textRotation="0" wrapText="false" indent="0" shrinkToFit="false"/>
      <protection locked="true" hidden="false"/>
    </xf>
    <xf numFmtId="164" fontId="5" fillId="0" borderId="2" xfId="0" applyFont="true" applyBorder="true" applyAlignment="true" applyProtection="true">
      <alignment horizontal="center" vertical="bottom" textRotation="0" wrapText="false" indent="0" shrinkToFit="false"/>
      <protection locked="true" hidden="false"/>
    </xf>
    <xf numFmtId="165" fontId="5" fillId="0" borderId="2" xfId="0" applyFont="true" applyBorder="true" applyAlignment="true" applyProtection="true">
      <alignment horizontal="right" vertical="bottom" textRotation="0" wrapText="false" indent="0" shrinkToFit="false"/>
      <protection locked="true" hidden="false"/>
    </xf>
    <xf numFmtId="164" fontId="0" fillId="0" borderId="1" xfId="0" applyFont="true" applyBorder="true" applyAlignment="true" applyProtection="true">
      <alignment horizontal="right" vertical="bottom" textRotation="0" wrapText="false" indent="0" shrinkToFit="false"/>
      <protection locked="true" hidden="false"/>
    </xf>
    <xf numFmtId="164" fontId="6" fillId="0" borderId="1" xfId="0" applyFont="true" applyBorder="true" applyAlignment="true" applyProtection="true">
      <alignment horizontal="right" vertical="bottom" textRotation="0" wrapText="false" indent="0" shrinkToFit="false"/>
      <protection locked="true" hidden="false"/>
    </xf>
    <xf numFmtId="166" fontId="6" fillId="0" borderId="1" xfId="0" applyFont="true" applyBorder="true" applyAlignment="true" applyProtection="true">
      <alignment horizontal="center" vertical="bottom" textRotation="0" wrapText="false" indent="0" shrinkToFit="false"/>
      <protection locked="true" hidden="false"/>
    </xf>
    <xf numFmtId="165" fontId="6" fillId="0" borderId="2" xfId="0" applyFont="true" applyBorder="true" applyAlignment="true" applyProtection="true">
      <alignment horizontal="right" vertical="bottom" textRotation="0" wrapText="false" indent="0" shrinkToFit="false"/>
      <protection locked="true" hidden="false"/>
    </xf>
    <xf numFmtId="164" fontId="0" fillId="3" borderId="1" xfId="0" applyFont="false" applyBorder="true" applyAlignment="true" applyProtection="true">
      <alignment horizontal="center"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false">
      <alignment horizontal="justify"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7" fontId="0" fillId="0" borderId="0" xfId="0" applyFont="false" applyBorder="false" applyAlignment="true" applyProtection="true">
      <alignment horizontal="general" vertical="bottom" textRotation="0" wrapText="false" indent="0" shrinkToFit="false"/>
      <protection locked="true" hidden="false"/>
    </xf>
    <xf numFmtId="164" fontId="0" fillId="0" borderId="2" xfId="0" applyFont="true" applyBorder="true" applyAlignment="true" applyProtection="true">
      <alignment horizontal="center" vertical="bottom" textRotation="0" wrapText="false" indent="0" shrinkToFit="false"/>
      <protection locked="true" hidden="false"/>
    </xf>
    <xf numFmtId="165" fontId="8" fillId="0" borderId="2" xfId="0" applyFont="true" applyBorder="true" applyAlignment="true" applyProtection="true">
      <alignment horizontal="right" vertical="bottom" textRotation="0" wrapText="false" indent="0" shrinkToFit="false"/>
      <protection locked="true" hidden="false"/>
    </xf>
    <xf numFmtId="164" fontId="8" fillId="0" borderId="2" xfId="0" applyFont="true" applyBorder="true" applyAlignment="true" applyProtection="true">
      <alignment horizontal="center" vertical="bottom" textRotation="0" wrapText="false" indent="0" shrinkToFit="false"/>
      <protection locked="true" hidden="false"/>
    </xf>
    <xf numFmtId="164" fontId="6" fillId="0" borderId="2" xfId="0" applyFont="true" applyBorder="true" applyAlignment="true" applyProtection="true">
      <alignment horizontal="right" vertical="bottom" textRotation="0" wrapText="false" indent="0" shrinkToFit="false"/>
      <protection locked="true" hidden="false"/>
    </xf>
    <xf numFmtId="165" fontId="6" fillId="0" borderId="1" xfId="0" applyFont="true" applyBorder="true" applyAlignment="true" applyProtection="true">
      <alignment horizontal="right" vertical="center" textRotation="0" wrapText="false" indent="0" shrinkToFit="false"/>
      <protection locked="true" hidden="false"/>
    </xf>
    <xf numFmtId="164" fontId="9" fillId="0" borderId="2"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64" fontId="4" fillId="0" borderId="2" xfId="0" applyFont="true" applyBorder="true" applyAlignment="true" applyProtection="true">
      <alignment horizontal="center" vertical="center" textRotation="0" wrapText="false" indent="0" shrinkToFit="false"/>
      <protection locked="true" hidden="false"/>
    </xf>
    <xf numFmtId="164" fontId="0" fillId="0" borderId="2" xfId="0" applyFont="true" applyBorder="true" applyAlignment="true" applyProtection="true">
      <alignment horizontal="center" vertical="bottom" textRotation="0" wrapText="true" indent="0" shrinkToFit="false"/>
      <protection locked="true" hidden="false"/>
    </xf>
    <xf numFmtId="164" fontId="0" fillId="0" borderId="2"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5" fontId="0" fillId="0" borderId="2" xfId="0" applyFont="true" applyBorder="true" applyAlignment="true" applyProtection="true">
      <alignment horizontal="right"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838"/>
      <rgbColor rgb="FFFF6600"/>
      <rgbColor rgb="FF666699"/>
      <rgbColor rgb="FF969696"/>
      <rgbColor rgb="FF003366"/>
      <rgbColor rgb="FF00A933"/>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2.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3.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vmlDrawing" Target="../drawings/vmlDrawing4.vm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5.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22"/>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20" activeCellId="0" sqref="E20"/>
    </sheetView>
  </sheetViews>
  <sheetFormatPr defaultColWidth="11.55078125" defaultRowHeight="12.8" zeroHeight="false" outlineLevelRow="0" outlineLevelCol="0"/>
  <cols>
    <col collapsed="false" customWidth="true" hidden="false" outlineLevel="0" max="1" min="1" style="1" width="40.38"/>
    <col collapsed="false" customWidth="true" hidden="false" outlineLevel="0" max="2" min="2" style="1" width="16.58"/>
    <col collapsed="false" customWidth="true" hidden="false" outlineLevel="0" max="3" min="3" style="1" width="21.46"/>
    <col collapsed="false" customWidth="true" hidden="false" outlineLevel="0" max="7" min="4" style="1" width="22.99"/>
  </cols>
  <sheetData>
    <row r="1" customFormat="false" ht="12.8" hidden="false" customHeight="false" outlineLevel="0" collapsed="false">
      <c r="A1" s="2" t="s">
        <v>0</v>
      </c>
      <c r="B1" s="2"/>
      <c r="C1" s="2"/>
      <c r="D1" s="2"/>
      <c r="E1" s="2"/>
      <c r="F1" s="2"/>
      <c r="G1" s="2"/>
    </row>
    <row r="2" customFormat="false" ht="12.8" hidden="false" customHeight="false" outlineLevel="0" collapsed="false">
      <c r="A2" s="3" t="s">
        <v>1</v>
      </c>
      <c r="B2" s="4" t="s">
        <v>2</v>
      </c>
      <c r="C2" s="3" t="s">
        <v>3</v>
      </c>
      <c r="D2" s="3" t="s">
        <v>4</v>
      </c>
      <c r="E2" s="3" t="s">
        <v>5</v>
      </c>
      <c r="F2" s="5" t="s">
        <v>6</v>
      </c>
      <c r="G2" s="3" t="s">
        <v>7</v>
      </c>
    </row>
    <row r="3" customFormat="false" ht="12.8" hidden="false" customHeight="false" outlineLevel="0" collapsed="false">
      <c r="A3" s="6" t="s">
        <v>8</v>
      </c>
      <c r="B3" s="7" t="n">
        <v>409</v>
      </c>
      <c r="C3" s="8" t="n">
        <f aca="false">VENDOR_DEVELOPMENT_SALES!D7</f>
        <v>6360000</v>
      </c>
      <c r="D3" s="8" t="n">
        <f aca="false">C3*3</f>
        <v>19080000</v>
      </c>
      <c r="E3" s="8" t="n">
        <f aca="false">C3*6</f>
        <v>38160000</v>
      </c>
      <c r="F3" s="8" t="n">
        <f aca="false">C3*12</f>
        <v>76320000</v>
      </c>
      <c r="G3" s="8" t="n">
        <f aca="false">C3*18</f>
        <v>114480000</v>
      </c>
    </row>
    <row r="4" customFormat="false" ht="12.8" hidden="false" customHeight="false" outlineLevel="0" collapsed="false">
      <c r="A4" s="6" t="s">
        <v>9</v>
      </c>
      <c r="B4" s="7" t="n">
        <v>190</v>
      </c>
      <c r="C4" s="8" t="n">
        <f aca="false">ENROLMENT_AND_SYSTEM_MANNING!D3</f>
        <v>2850000</v>
      </c>
      <c r="D4" s="8" t="n">
        <f aca="false">C4*3</f>
        <v>8550000</v>
      </c>
      <c r="E4" s="8" t="n">
        <f aca="false">C4*6</f>
        <v>17100000</v>
      </c>
      <c r="F4" s="8" t="n">
        <f aca="false">C4*12</f>
        <v>34200000</v>
      </c>
      <c r="G4" s="8" t="n">
        <f aca="false">C4*18</f>
        <v>51300000</v>
      </c>
    </row>
    <row r="5" customFormat="false" ht="12.8" hidden="false" customHeight="false" outlineLevel="0" collapsed="false">
      <c r="A5" s="6" t="s">
        <v>10</v>
      </c>
      <c r="B5" s="7" t="n">
        <v>265</v>
      </c>
      <c r="C5" s="8" t="n">
        <f aca="false">SERVICE_DELIVERY_HELPDESK!D3</f>
        <v>3975000</v>
      </c>
      <c r="D5" s="8" t="n">
        <f aca="false">C5*3</f>
        <v>11925000</v>
      </c>
      <c r="E5" s="8" t="n">
        <f aca="false">C5*6</f>
        <v>23850000</v>
      </c>
      <c r="F5" s="8" t="n">
        <f aca="false">C5*12</f>
        <v>47700000</v>
      </c>
      <c r="G5" s="8" t="n">
        <f aca="false">C5*18</f>
        <v>71550000</v>
      </c>
    </row>
    <row r="6" customFormat="false" ht="12.8" hidden="false" customHeight="false" outlineLevel="0" collapsed="false">
      <c r="A6" s="9" t="s">
        <v>11</v>
      </c>
      <c r="B6" s="7" t="n">
        <v>25</v>
      </c>
      <c r="C6" s="8" t="n">
        <f aca="false">OTHER_BACK_OFFICE_FUNCTIONS!D10</f>
        <v>375000</v>
      </c>
      <c r="D6" s="8" t="n">
        <f aca="false">C6*3</f>
        <v>1125000</v>
      </c>
      <c r="E6" s="8" t="n">
        <f aca="false">C6*6</f>
        <v>2250000</v>
      </c>
      <c r="F6" s="8" t="n">
        <f aca="false">C6*12</f>
        <v>4500000</v>
      </c>
      <c r="G6" s="8" t="n">
        <f aca="false">C6*18</f>
        <v>6750000</v>
      </c>
    </row>
    <row r="7" customFormat="false" ht="12.8" hidden="false" customHeight="false" outlineLevel="0" collapsed="false">
      <c r="A7" s="9" t="s">
        <v>12</v>
      </c>
      <c r="B7" s="7" t="n">
        <v>10130</v>
      </c>
      <c r="C7" s="8" t="n">
        <f aca="false">PINCODE_SALES!D3</f>
        <v>30390000</v>
      </c>
      <c r="D7" s="8" t="n">
        <f aca="false">C7*3</f>
        <v>91170000</v>
      </c>
      <c r="E7" s="8" t="n">
        <f aca="false">C7*6</f>
        <v>182340000</v>
      </c>
      <c r="F7" s="8" t="n">
        <f aca="false">C7*12</f>
        <v>364680000</v>
      </c>
      <c r="G7" s="8" t="n">
        <f aca="false">C7*18</f>
        <v>547020000</v>
      </c>
    </row>
    <row r="8" customFormat="false" ht="12.8" hidden="false" customHeight="false" outlineLevel="0" collapsed="false">
      <c r="A8" s="6" t="s">
        <v>13</v>
      </c>
      <c r="B8" s="7" t="n">
        <v>2000</v>
      </c>
      <c r="C8" s="8" t="n">
        <f aca="false">PART_TIME_SALES!D5</f>
        <v>6000000</v>
      </c>
      <c r="D8" s="8" t="n">
        <f aca="false">C8*3</f>
        <v>18000000</v>
      </c>
      <c r="E8" s="8" t="n">
        <f aca="false">C8*6</f>
        <v>36000000</v>
      </c>
      <c r="F8" s="8" t="n">
        <f aca="false">C8*12</f>
        <v>72000000</v>
      </c>
      <c r="G8" s="8" t="n">
        <f aca="false">C8*18</f>
        <v>108000000</v>
      </c>
    </row>
    <row r="9" customFormat="false" ht="17.35" hidden="false" customHeight="false" outlineLevel="0" collapsed="false">
      <c r="A9" s="10" t="s">
        <v>14</v>
      </c>
      <c r="B9" s="11" t="n">
        <f aca="false">SUM(B3:B8)</f>
        <v>13019</v>
      </c>
      <c r="C9" s="12" t="n">
        <f aca="false">SUM(C3:C8)</f>
        <v>49950000</v>
      </c>
      <c r="D9" s="12" t="n">
        <f aca="false">SUM(D3:D8)</f>
        <v>149850000</v>
      </c>
      <c r="E9" s="12" t="n">
        <f aca="false">SUM(E3:E8)</f>
        <v>299700000</v>
      </c>
      <c r="F9" s="12" t="n">
        <f aca="false">SUM(F3:F8)</f>
        <v>599400000</v>
      </c>
      <c r="G9" s="12" t="n">
        <f aca="false">SUM(G3:G8)</f>
        <v>899100000</v>
      </c>
    </row>
    <row r="10" customFormat="false" ht="12.8" hidden="false" customHeight="false" outlineLevel="0" collapsed="false">
      <c r="A10" s="13"/>
      <c r="B10" s="13"/>
      <c r="C10" s="13"/>
      <c r="D10" s="13"/>
      <c r="E10" s="13"/>
      <c r="F10" s="13"/>
      <c r="G10" s="13" t="n">
        <f aca="false">SUM(G3:G8)</f>
        <v>899100000</v>
      </c>
    </row>
    <row r="11" customFormat="false" ht="12.8" hidden="false" customHeight="false" outlineLevel="0" collapsed="false">
      <c r="A11" s="14" t="s">
        <v>15</v>
      </c>
      <c r="B11" s="14"/>
      <c r="C11" s="14"/>
      <c r="D11" s="14"/>
      <c r="E11" s="14"/>
      <c r="F11" s="14"/>
      <c r="G11" s="14"/>
    </row>
    <row r="12" customFormat="false" ht="12.8" hidden="false" customHeight="true" outlineLevel="0" collapsed="false">
      <c r="A12" s="15" t="s">
        <v>16</v>
      </c>
      <c r="B12" s="15"/>
      <c r="C12" s="15"/>
      <c r="D12" s="15"/>
      <c r="E12" s="15"/>
      <c r="F12" s="15"/>
      <c r="G12" s="15"/>
    </row>
    <row r="13" customFormat="false" ht="12.8" hidden="false" customHeight="false" outlineLevel="0" collapsed="false">
      <c r="A13" s="15"/>
      <c r="B13" s="15"/>
      <c r="C13" s="15"/>
      <c r="D13" s="15"/>
      <c r="E13" s="15"/>
      <c r="F13" s="15"/>
      <c r="G13" s="15"/>
    </row>
    <row r="14" customFormat="false" ht="12.8" hidden="false" customHeight="false" outlineLevel="0" collapsed="false">
      <c r="A14" s="15"/>
      <c r="B14" s="15"/>
      <c r="C14" s="15"/>
      <c r="D14" s="15"/>
      <c r="E14" s="15"/>
      <c r="F14" s="15"/>
      <c r="G14" s="15"/>
    </row>
    <row r="20" customFormat="false" ht="12.8" hidden="false" customHeight="false" outlineLevel="0" collapsed="false">
      <c r="C20" s="16"/>
    </row>
    <row r="22" customFormat="false" ht="12.8" hidden="false" customHeight="false" outlineLevel="0" collapsed="false">
      <c r="F22" s="17"/>
    </row>
  </sheetData>
  <mergeCells count="4">
    <mergeCell ref="A1:G1"/>
    <mergeCell ref="A10:G10"/>
    <mergeCell ref="A11:G11"/>
    <mergeCell ref="A12:G14"/>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21" activeCellId="0" sqref="G21"/>
    </sheetView>
  </sheetViews>
  <sheetFormatPr defaultColWidth="11.859375" defaultRowHeight="12.8" zeroHeight="false" outlineLevelRow="0" outlineLevelCol="0"/>
  <cols>
    <col collapsed="false" customWidth="true" hidden="false" outlineLevel="0" max="1" min="1" style="1" width="43.16"/>
    <col collapsed="false" customWidth="true" hidden="false" outlineLevel="0" max="2" min="2" style="1" width="6.16"/>
    <col collapsed="false" customWidth="true" hidden="false" outlineLevel="0" max="3" min="3" style="1" width="17.7"/>
    <col collapsed="false" customWidth="true" hidden="false" outlineLevel="0" max="4" min="4" style="1" width="19.23"/>
    <col collapsed="false" customWidth="true" hidden="false" outlineLevel="0" max="5" min="5" style="1" width="21.46"/>
    <col collapsed="false" customWidth="true" hidden="false" outlineLevel="0" max="6" min="6" style="1" width="11.53"/>
    <col collapsed="false" customWidth="true" hidden="false" outlineLevel="0" max="16384" min="16383" style="1" width="11.53"/>
  </cols>
  <sheetData>
    <row r="1" customFormat="false" ht="12.8" hidden="false" customHeight="false" outlineLevel="0" collapsed="false">
      <c r="A1" s="2" t="s">
        <v>17</v>
      </c>
      <c r="B1" s="2"/>
      <c r="C1" s="2"/>
      <c r="D1" s="2"/>
      <c r="E1" s="2"/>
      <c r="F1" s="16"/>
    </row>
    <row r="2" customFormat="false" ht="12.8" hidden="false" customHeight="false" outlineLevel="0" collapsed="false">
      <c r="A2" s="3" t="s">
        <v>18</v>
      </c>
      <c r="B2" s="3" t="s">
        <v>19</v>
      </c>
      <c r="C2" s="3" t="s">
        <v>20</v>
      </c>
      <c r="D2" s="4" t="s">
        <v>21</v>
      </c>
      <c r="E2" s="5" t="s">
        <v>22</v>
      </c>
    </row>
    <row r="3" customFormat="false" ht="12.8" hidden="false" customHeight="false" outlineLevel="0" collapsed="false">
      <c r="A3" s="18" t="s">
        <v>23</v>
      </c>
      <c r="B3" s="18" t="n">
        <v>2</v>
      </c>
      <c r="C3" s="19" t="n">
        <v>35000</v>
      </c>
      <c r="D3" s="19" t="n">
        <f aca="false">B3*C3</f>
        <v>70000</v>
      </c>
      <c r="E3" s="19" t="n">
        <f aca="false">D3*12</f>
        <v>840000</v>
      </c>
    </row>
    <row r="4" customFormat="false" ht="12.8" hidden="false" customHeight="false" outlineLevel="0" collapsed="false">
      <c r="A4" s="18" t="s">
        <v>24</v>
      </c>
      <c r="B4" s="18" t="n">
        <v>3</v>
      </c>
      <c r="C4" s="19" t="n">
        <v>30000</v>
      </c>
      <c r="D4" s="19" t="n">
        <f aca="false">B4*C4</f>
        <v>90000</v>
      </c>
      <c r="E4" s="19" t="n">
        <f aca="false">D4*12</f>
        <v>1080000</v>
      </c>
    </row>
    <row r="5" customFormat="false" ht="12.8" hidden="false" customHeight="false" outlineLevel="0" collapsed="false">
      <c r="A5" s="18" t="s">
        <v>25</v>
      </c>
      <c r="B5" s="18" t="n">
        <v>14</v>
      </c>
      <c r="C5" s="19" t="n">
        <v>25000</v>
      </c>
      <c r="D5" s="19" t="n">
        <f aca="false">B5*C5</f>
        <v>350000</v>
      </c>
      <c r="E5" s="19" t="n">
        <f aca="false">D5*12</f>
        <v>4200000</v>
      </c>
    </row>
    <row r="6" customFormat="false" ht="12.8" hidden="false" customHeight="false" outlineLevel="0" collapsed="false">
      <c r="A6" s="6" t="s">
        <v>26</v>
      </c>
      <c r="B6" s="20" t="n">
        <v>390</v>
      </c>
      <c r="C6" s="19" t="n">
        <v>15000</v>
      </c>
      <c r="D6" s="19" t="n">
        <f aca="false">B6*C6</f>
        <v>5850000</v>
      </c>
      <c r="E6" s="19" t="n">
        <f aca="false">D6*12</f>
        <v>70200000</v>
      </c>
    </row>
    <row r="7" customFormat="false" ht="17.35" hidden="false" customHeight="false" outlineLevel="0" collapsed="false">
      <c r="A7" s="21" t="s">
        <v>27</v>
      </c>
      <c r="B7" s="21" t="n">
        <f aca="false">SUM(B3:B6)</f>
        <v>409</v>
      </c>
      <c r="C7" s="12" t="n">
        <f aca="false">SUM(C3:C6)</f>
        <v>105000</v>
      </c>
      <c r="D7" s="12" t="n">
        <f aca="false">SUM(D3:D6)</f>
        <v>6360000</v>
      </c>
      <c r="E7" s="22" t="n">
        <f aca="false">SUM(E3:E6)</f>
        <v>76320000</v>
      </c>
    </row>
    <row r="8" customFormat="false" ht="12.8" hidden="false" customHeight="false" outlineLevel="0" collapsed="false">
      <c r="A8" s="13"/>
      <c r="B8" s="13"/>
      <c r="C8" s="13"/>
      <c r="D8" s="13" t="n">
        <f aca="false">SUM(D6:D7)</f>
        <v>12210000</v>
      </c>
      <c r="E8" s="13" t="n">
        <f aca="false">SUM(E6:E6)</f>
        <v>70200000</v>
      </c>
    </row>
    <row r="9" customFormat="false" ht="12.8" hidden="false" customHeight="false" outlineLevel="0" collapsed="false">
      <c r="A9" s="14" t="s">
        <v>15</v>
      </c>
      <c r="B9" s="14"/>
      <c r="C9" s="14"/>
      <c r="D9" s="14"/>
      <c r="E9" s="14"/>
    </row>
    <row r="10" customFormat="false" ht="12.8" hidden="false" customHeight="true" outlineLevel="0" collapsed="false">
      <c r="A10" s="23" t="s">
        <v>28</v>
      </c>
      <c r="B10" s="23"/>
      <c r="C10" s="23"/>
      <c r="D10" s="23"/>
      <c r="E10" s="23"/>
    </row>
    <row r="11" customFormat="false" ht="12.8" hidden="false" customHeight="false" outlineLevel="0" collapsed="false">
      <c r="A11" s="24"/>
      <c r="B11" s="24"/>
      <c r="C11" s="24"/>
      <c r="E11" s="16"/>
    </row>
    <row r="12" customFormat="false" ht="12.8" hidden="false" customHeight="false" outlineLevel="0" collapsed="false">
      <c r="A12" s="24"/>
      <c r="B12" s="24"/>
      <c r="C12" s="24"/>
    </row>
    <row r="13" customFormat="false" ht="12.8" hidden="false" customHeight="false" outlineLevel="0" collapsed="false">
      <c r="A13" s="24"/>
      <c r="B13" s="24"/>
      <c r="C13" s="24"/>
    </row>
    <row r="14" customFormat="false" ht="12.8" hidden="false" customHeight="false" outlineLevel="0" collapsed="false">
      <c r="A14" s="24"/>
      <c r="B14" s="24"/>
      <c r="C14" s="24"/>
    </row>
    <row r="15" customFormat="false" ht="12.8" hidden="false" customHeight="false" outlineLevel="0" collapsed="false">
      <c r="A15" s="24"/>
      <c r="B15" s="24"/>
      <c r="C15" s="24"/>
    </row>
    <row r="16" customFormat="false" ht="12.8" hidden="false" customHeight="false" outlineLevel="0" collapsed="false">
      <c r="A16" s="24"/>
      <c r="B16" s="24"/>
      <c r="C16" s="24"/>
    </row>
    <row r="17" customFormat="false" ht="12.8" hidden="false" customHeight="false" outlineLevel="0" collapsed="false">
      <c r="A17" s="24"/>
      <c r="B17" s="24"/>
      <c r="C17" s="24"/>
    </row>
    <row r="18" customFormat="false" ht="12.8" hidden="false" customHeight="false" outlineLevel="0" collapsed="false">
      <c r="A18" s="24"/>
      <c r="B18" s="24"/>
      <c r="C18" s="24"/>
    </row>
    <row r="19" customFormat="false" ht="12.8" hidden="false" customHeight="false" outlineLevel="0" collapsed="false">
      <c r="A19" s="24"/>
      <c r="B19" s="24"/>
      <c r="C19" s="24"/>
    </row>
  </sheetData>
  <mergeCells count="4">
    <mergeCell ref="A1:E1"/>
    <mergeCell ref="A8:E8"/>
    <mergeCell ref="A9:E9"/>
    <mergeCell ref="A10:E10"/>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1.859375" defaultRowHeight="12.8" zeroHeight="false" outlineLevelRow="0" outlineLevelCol="0"/>
  <cols>
    <col collapsed="false" customWidth="true" hidden="false" outlineLevel="0" max="1" min="1" style="1" width="38.15"/>
    <col collapsed="false" customWidth="true" hidden="false" outlineLevel="0" max="2" min="2" style="1" width="6.16"/>
    <col collapsed="false" customWidth="true" hidden="false" outlineLevel="0" max="3" min="3" style="1" width="15.48"/>
    <col collapsed="false" customWidth="true" hidden="false" outlineLevel="0" max="4" min="4" style="1" width="19.23"/>
    <col collapsed="false" customWidth="true" hidden="false" outlineLevel="0" max="5" min="5" style="1" width="21.46"/>
    <col collapsed="false" customWidth="true" hidden="false" outlineLevel="0" max="6" min="6" style="1" width="11.53"/>
    <col collapsed="false" customWidth="true" hidden="false" outlineLevel="0" max="16384" min="16383" style="1" width="11.53"/>
  </cols>
  <sheetData>
    <row r="1" customFormat="false" ht="12.8" hidden="false" customHeight="false" outlineLevel="0" collapsed="false">
      <c r="A1" s="2" t="s">
        <v>29</v>
      </c>
      <c r="B1" s="2"/>
      <c r="C1" s="2"/>
      <c r="D1" s="2"/>
      <c r="E1" s="2"/>
      <c r="F1" s="16"/>
    </row>
    <row r="2" customFormat="false" ht="12.8" hidden="false" customHeight="false" outlineLevel="0" collapsed="false">
      <c r="A2" s="3" t="s">
        <v>30</v>
      </c>
      <c r="B2" s="3" t="s">
        <v>2</v>
      </c>
      <c r="C2" s="3" t="s">
        <v>31</v>
      </c>
      <c r="D2" s="4" t="s">
        <v>3</v>
      </c>
      <c r="E2" s="5" t="s">
        <v>6</v>
      </c>
    </row>
    <row r="3" customFormat="false" ht="17.35" hidden="false" customHeight="false" outlineLevel="0" collapsed="false">
      <c r="A3" s="6" t="s">
        <v>9</v>
      </c>
      <c r="B3" s="21" t="n">
        <v>190</v>
      </c>
      <c r="C3" s="12" t="n">
        <v>15000</v>
      </c>
      <c r="D3" s="12" t="n">
        <f aca="false">B3*C3</f>
        <v>2850000</v>
      </c>
      <c r="E3" s="12" t="n">
        <f aca="false">D3*12</f>
        <v>34200000</v>
      </c>
    </row>
    <row r="4" customFormat="false" ht="12.8" hidden="false" customHeight="false" outlineLevel="0" collapsed="false">
      <c r="A4" s="13"/>
      <c r="B4" s="13"/>
      <c r="C4" s="13"/>
      <c r="D4" s="13"/>
      <c r="E4" s="13"/>
    </row>
    <row r="5" customFormat="false" ht="12.8" hidden="false" customHeight="false" outlineLevel="0" collapsed="false">
      <c r="A5" s="25" t="s">
        <v>15</v>
      </c>
      <c r="B5" s="25"/>
      <c r="C5" s="25"/>
      <c r="D5" s="25"/>
      <c r="E5" s="25"/>
    </row>
    <row r="6" customFormat="false" ht="35.05" hidden="false" customHeight="true" outlineLevel="0" collapsed="false">
      <c r="A6" s="26" t="s">
        <v>32</v>
      </c>
      <c r="B6" s="26"/>
      <c r="C6" s="26"/>
      <c r="D6" s="26"/>
      <c r="E6" s="26"/>
    </row>
  </sheetData>
  <mergeCells count="4">
    <mergeCell ref="A1:E1"/>
    <mergeCell ref="A4:E4"/>
    <mergeCell ref="A5:E5"/>
    <mergeCell ref="A6:E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21" activeCellId="0" sqref="D21"/>
    </sheetView>
  </sheetViews>
  <sheetFormatPr defaultColWidth="11.859375" defaultRowHeight="12.8" zeroHeight="false" outlineLevelRow="0" outlineLevelCol="0"/>
  <cols>
    <col collapsed="false" customWidth="true" hidden="false" outlineLevel="0" max="1" min="1" style="1" width="38.01"/>
    <col collapsed="false" customWidth="true" hidden="false" outlineLevel="0" max="2" min="2" style="1" width="15.2"/>
    <col collapsed="false" customWidth="true" hidden="false" outlineLevel="0" max="3" min="3" style="1" width="15.48"/>
    <col collapsed="false" customWidth="true" hidden="false" outlineLevel="0" max="4" min="4" style="1" width="19.1"/>
    <col collapsed="false" customWidth="true" hidden="false" outlineLevel="0" max="5" min="5" style="1" width="21.44"/>
    <col collapsed="false" customWidth="true" hidden="false" outlineLevel="0" max="6" min="6" style="1" width="11.53"/>
    <col collapsed="false" customWidth="true" hidden="false" outlineLevel="0" max="16384" min="16383" style="1" width="11.53"/>
  </cols>
  <sheetData>
    <row r="1" customFormat="false" ht="12.8" hidden="false" customHeight="false" outlineLevel="0" collapsed="false">
      <c r="A1" s="2" t="s">
        <v>33</v>
      </c>
      <c r="B1" s="2"/>
      <c r="C1" s="2"/>
      <c r="D1" s="2"/>
      <c r="E1" s="2"/>
      <c r="F1" s="16"/>
    </row>
    <row r="2" customFormat="false" ht="12.8" hidden="false" customHeight="false" outlineLevel="0" collapsed="false">
      <c r="A2" s="3" t="s">
        <v>30</v>
      </c>
      <c r="B2" s="3" t="s">
        <v>2</v>
      </c>
      <c r="C2" s="3" t="s">
        <v>31</v>
      </c>
      <c r="D2" s="4" t="s">
        <v>3</v>
      </c>
      <c r="E2" s="5" t="s">
        <v>6</v>
      </c>
    </row>
    <row r="3" customFormat="false" ht="17.35" hidden="false" customHeight="false" outlineLevel="0" collapsed="false">
      <c r="A3" s="6" t="s">
        <v>10</v>
      </c>
      <c r="B3" s="21" t="n">
        <v>265</v>
      </c>
      <c r="C3" s="12" t="n">
        <v>15000</v>
      </c>
      <c r="D3" s="12" t="n">
        <f aca="false">B3*C3</f>
        <v>3975000</v>
      </c>
      <c r="E3" s="12" t="n">
        <f aca="false">D3*12</f>
        <v>47700000</v>
      </c>
    </row>
    <row r="4" customFormat="false" ht="12.8" hidden="false" customHeight="false" outlineLevel="0" collapsed="false">
      <c r="A4" s="13"/>
      <c r="B4" s="13"/>
      <c r="C4" s="13"/>
      <c r="D4" s="13"/>
      <c r="E4" s="13"/>
    </row>
    <row r="5" customFormat="false" ht="12.8" hidden="false" customHeight="false" outlineLevel="0" collapsed="false">
      <c r="A5" s="25" t="s">
        <v>15</v>
      </c>
      <c r="B5" s="25"/>
      <c r="C5" s="25"/>
      <c r="D5" s="25"/>
      <c r="E5" s="25"/>
    </row>
    <row r="6" customFormat="false" ht="23.85" hidden="false" customHeight="true" outlineLevel="0" collapsed="false">
      <c r="A6" s="27" t="s">
        <v>34</v>
      </c>
      <c r="B6" s="27"/>
      <c r="C6" s="27"/>
      <c r="D6" s="27"/>
      <c r="E6" s="27"/>
    </row>
    <row r="7" customFormat="false" ht="12.8" hidden="false" customHeight="false" outlineLevel="0" collapsed="false">
      <c r="A7" s="24"/>
      <c r="B7" s="24"/>
      <c r="C7" s="24"/>
      <c r="E7" s="16"/>
    </row>
    <row r="8" customFormat="false" ht="12.8" hidden="false" customHeight="false" outlineLevel="0" collapsed="false">
      <c r="A8" s="24"/>
      <c r="B8" s="24"/>
      <c r="C8" s="24"/>
    </row>
    <row r="9" customFormat="false" ht="12.8" hidden="false" customHeight="false" outlineLevel="0" collapsed="false">
      <c r="A9" s="24"/>
      <c r="B9" s="24"/>
      <c r="C9" s="24"/>
    </row>
    <row r="10" customFormat="false" ht="12.8" hidden="false" customHeight="false" outlineLevel="0" collapsed="false">
      <c r="A10" s="24"/>
      <c r="B10" s="24"/>
      <c r="C10" s="24"/>
    </row>
    <row r="11" customFormat="false" ht="12.8" hidden="false" customHeight="false" outlineLevel="0" collapsed="false">
      <c r="A11" s="24"/>
      <c r="B11" s="24"/>
      <c r="C11" s="24"/>
    </row>
    <row r="12" customFormat="false" ht="12.8" hidden="false" customHeight="false" outlineLevel="0" collapsed="false">
      <c r="A12" s="24"/>
      <c r="B12" s="24"/>
      <c r="C12" s="24"/>
    </row>
    <row r="13" customFormat="false" ht="12.8" hidden="false" customHeight="false" outlineLevel="0" collapsed="false">
      <c r="A13" s="24"/>
      <c r="B13" s="24"/>
      <c r="C13" s="24"/>
    </row>
    <row r="14" customFormat="false" ht="12.8" hidden="false" customHeight="false" outlineLevel="0" collapsed="false">
      <c r="A14" s="24"/>
      <c r="B14" s="24"/>
      <c r="C14" s="24"/>
    </row>
    <row r="15" customFormat="false" ht="12.8" hidden="false" customHeight="false" outlineLevel="0" collapsed="false">
      <c r="A15" s="24"/>
      <c r="B15" s="24"/>
      <c r="C15" s="24"/>
    </row>
  </sheetData>
  <mergeCells count="4">
    <mergeCell ref="A1:E1"/>
    <mergeCell ref="A4:E4"/>
    <mergeCell ref="A5:E5"/>
    <mergeCell ref="A6:E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1.55078125" defaultRowHeight="12.8" zeroHeight="false" outlineLevelRow="0" outlineLevelCol="0"/>
  <cols>
    <col collapsed="false" customWidth="true" hidden="false" outlineLevel="0" max="1" min="1" style="1" width="49"/>
    <col collapsed="false" customWidth="true" hidden="false" outlineLevel="0" max="3" min="3" style="1" width="10.61"/>
    <col collapsed="false" customWidth="true" hidden="false" outlineLevel="0" max="4" min="4" style="1" width="16.58"/>
    <col collapsed="false" customWidth="true" hidden="false" outlineLevel="0" max="5" min="5" style="1" width="19.23"/>
  </cols>
  <sheetData>
    <row r="1" customFormat="false" ht="12.8" hidden="false" customHeight="false" outlineLevel="0" collapsed="false">
      <c r="A1" s="2" t="s">
        <v>35</v>
      </c>
      <c r="B1" s="2"/>
      <c r="C1" s="2"/>
      <c r="D1" s="2"/>
      <c r="E1" s="2"/>
    </row>
    <row r="2" customFormat="false" ht="12.8" hidden="false" customHeight="false" outlineLevel="0" collapsed="false">
      <c r="A2" s="3" t="s">
        <v>30</v>
      </c>
      <c r="B2" s="3" t="s">
        <v>2</v>
      </c>
      <c r="C2" s="3" t="s">
        <v>31</v>
      </c>
      <c r="D2" s="4" t="s">
        <v>3</v>
      </c>
      <c r="E2" s="5" t="s">
        <v>6</v>
      </c>
    </row>
    <row r="3" customFormat="false" ht="12.8" hidden="false" customHeight="false" outlineLevel="0" collapsed="false">
      <c r="A3" s="9" t="s">
        <v>36</v>
      </c>
      <c r="B3" s="28" t="n">
        <v>3</v>
      </c>
      <c r="C3" s="19" t="n">
        <v>15000</v>
      </c>
      <c r="D3" s="19" t="n">
        <f aca="false">B3*C3</f>
        <v>45000</v>
      </c>
      <c r="E3" s="19" t="n">
        <f aca="false">D3*12</f>
        <v>540000</v>
      </c>
    </row>
    <row r="4" customFormat="false" ht="12.8" hidden="false" customHeight="false" outlineLevel="0" collapsed="false">
      <c r="A4" s="9" t="s">
        <v>37</v>
      </c>
      <c r="B4" s="28" t="n">
        <v>3</v>
      </c>
      <c r="C4" s="19" t="n">
        <v>15000</v>
      </c>
      <c r="D4" s="19" t="n">
        <f aca="false">B4*C4</f>
        <v>45000</v>
      </c>
      <c r="E4" s="19" t="n">
        <f aca="false">D4*12</f>
        <v>540000</v>
      </c>
    </row>
    <row r="5" customFormat="false" ht="12.8" hidden="false" customHeight="false" outlineLevel="0" collapsed="false">
      <c r="A5" s="9" t="s">
        <v>38</v>
      </c>
      <c r="B5" s="28" t="n">
        <v>3</v>
      </c>
      <c r="C5" s="19" t="n">
        <v>15000</v>
      </c>
      <c r="D5" s="19" t="n">
        <f aca="false">B5*C5</f>
        <v>45000</v>
      </c>
      <c r="E5" s="19" t="n">
        <f aca="false">D5*12</f>
        <v>540000</v>
      </c>
    </row>
    <row r="6" customFormat="false" ht="12.8" hidden="false" customHeight="false" outlineLevel="0" collapsed="false">
      <c r="A6" s="9" t="s">
        <v>39</v>
      </c>
      <c r="B6" s="28" t="n">
        <v>3</v>
      </c>
      <c r="C6" s="19" t="n">
        <v>15000</v>
      </c>
      <c r="D6" s="19" t="n">
        <f aca="false">B6*C6</f>
        <v>45000</v>
      </c>
      <c r="E6" s="19" t="n">
        <f aca="false">D6*12</f>
        <v>540000</v>
      </c>
    </row>
    <row r="7" customFormat="false" ht="12.8" hidden="false" customHeight="false" outlineLevel="0" collapsed="false">
      <c r="A7" s="9" t="s">
        <v>40</v>
      </c>
      <c r="B7" s="28" t="n">
        <v>3</v>
      </c>
      <c r="C7" s="19" t="n">
        <v>15000</v>
      </c>
      <c r="D7" s="19" t="n">
        <f aca="false">B7*C7</f>
        <v>45000</v>
      </c>
      <c r="E7" s="19" t="n">
        <f aca="false">D7*12</f>
        <v>540000</v>
      </c>
    </row>
    <row r="8" customFormat="false" ht="12.8" hidden="false" customHeight="false" outlineLevel="0" collapsed="false">
      <c r="A8" s="29" t="s">
        <v>41</v>
      </c>
      <c r="B8" s="28" t="n">
        <v>5</v>
      </c>
      <c r="C8" s="19" t="n">
        <v>15000</v>
      </c>
      <c r="D8" s="19" t="n">
        <f aca="false">B8*C8</f>
        <v>75000</v>
      </c>
      <c r="E8" s="19" t="n">
        <f aca="false">D8*12</f>
        <v>900000</v>
      </c>
    </row>
    <row r="9" customFormat="false" ht="12.8" hidden="false" customHeight="false" outlineLevel="0" collapsed="false">
      <c r="A9" s="9" t="s">
        <v>42</v>
      </c>
      <c r="B9" s="28" t="n">
        <v>5</v>
      </c>
      <c r="C9" s="19" t="n">
        <v>15000</v>
      </c>
      <c r="D9" s="19" t="n">
        <f aca="false">B9*C9</f>
        <v>75000</v>
      </c>
      <c r="E9" s="19" t="n">
        <f aca="false">D9*12</f>
        <v>900000</v>
      </c>
    </row>
    <row r="10" customFormat="false" ht="17.35" hidden="false" customHeight="false" outlineLevel="0" collapsed="false">
      <c r="A10" s="21" t="s">
        <v>27</v>
      </c>
      <c r="B10" s="21" t="n">
        <f aca="false">SUM(B3:B9)</f>
        <v>25</v>
      </c>
      <c r="C10" s="19"/>
      <c r="D10" s="12" t="n">
        <f aca="false">SUM(D3:D9)</f>
        <v>375000</v>
      </c>
      <c r="E10" s="12" t="n">
        <f aca="false">SUM(E3:E9)</f>
        <v>4500000</v>
      </c>
    </row>
    <row r="11" customFormat="false" ht="12.8" hidden="false" customHeight="false" outlineLevel="0" collapsed="false">
      <c r="A11" s="13"/>
      <c r="B11" s="13"/>
      <c r="C11" s="13"/>
      <c r="D11" s="13"/>
      <c r="E11" s="13"/>
    </row>
  </sheetData>
  <mergeCells count="2">
    <mergeCell ref="A1:E1"/>
    <mergeCell ref="A11:E11"/>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3" activeCellId="0" sqref="C3"/>
    </sheetView>
  </sheetViews>
  <sheetFormatPr defaultColWidth="11.53515625" defaultRowHeight="12.8" zeroHeight="false" outlineLevelRow="0" outlineLevelCol="0"/>
  <cols>
    <col collapsed="false" customWidth="true" hidden="false" outlineLevel="0" max="1" min="1" style="1" width="40.38"/>
    <col collapsed="false" customWidth="true" hidden="false" outlineLevel="0" max="3" min="3" style="1" width="19.37"/>
    <col collapsed="false" customWidth="true" hidden="false" outlineLevel="0" max="4" min="4" style="1" width="21.32"/>
    <col collapsed="false" customWidth="true" hidden="false" outlineLevel="0" max="5" min="5" style="1" width="22.99"/>
  </cols>
  <sheetData>
    <row r="1" customFormat="false" ht="12.8" hidden="false" customHeight="false" outlineLevel="0" collapsed="false">
      <c r="A1" s="2" t="s">
        <v>43</v>
      </c>
      <c r="B1" s="2"/>
      <c r="C1" s="2"/>
      <c r="D1" s="2"/>
      <c r="E1" s="2"/>
    </row>
    <row r="2" customFormat="false" ht="12.8" hidden="false" customHeight="false" outlineLevel="0" collapsed="false">
      <c r="A2" s="3" t="s">
        <v>44</v>
      </c>
      <c r="B2" s="3" t="s">
        <v>2</v>
      </c>
      <c r="C2" s="3" t="s">
        <v>31</v>
      </c>
      <c r="D2" s="4" t="s">
        <v>3</v>
      </c>
      <c r="E2" s="5" t="s">
        <v>6</v>
      </c>
    </row>
    <row r="3" customFormat="false" ht="17.35" hidden="false" customHeight="false" outlineLevel="0" collapsed="false">
      <c r="A3" s="9" t="s">
        <v>12</v>
      </c>
      <c r="B3" s="21" t="n">
        <v>10130</v>
      </c>
      <c r="C3" s="12" t="n">
        <v>3000</v>
      </c>
      <c r="D3" s="12" t="n">
        <f aca="false">B3*C3</f>
        <v>30390000</v>
      </c>
      <c r="E3" s="12" t="n">
        <f aca="false">D3*12</f>
        <v>364680000</v>
      </c>
    </row>
    <row r="4" customFormat="false" ht="12.8" hidden="false" customHeight="false" outlineLevel="0" collapsed="false">
      <c r="A4" s="13"/>
      <c r="B4" s="13"/>
      <c r="C4" s="13"/>
      <c r="D4" s="13"/>
      <c r="E4" s="13"/>
    </row>
    <row r="5" customFormat="false" ht="12.8" hidden="false" customHeight="false" outlineLevel="0" collapsed="false">
      <c r="A5" s="25" t="s">
        <v>15</v>
      </c>
      <c r="B5" s="25"/>
      <c r="C5" s="25"/>
      <c r="D5" s="25"/>
      <c r="E5" s="25"/>
    </row>
    <row r="6" customFormat="false" ht="35.05" hidden="false" customHeight="true" outlineLevel="0" collapsed="false">
      <c r="A6" s="26" t="s">
        <v>45</v>
      </c>
      <c r="B6" s="26"/>
      <c r="C6" s="26"/>
      <c r="D6" s="26"/>
      <c r="E6" s="26"/>
    </row>
  </sheetData>
  <mergeCells count="4">
    <mergeCell ref="A1:E1"/>
    <mergeCell ref="A4:E4"/>
    <mergeCell ref="A5:E5"/>
    <mergeCell ref="A6:E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1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E14" activeCellId="0" sqref="E14"/>
    </sheetView>
  </sheetViews>
  <sheetFormatPr defaultColWidth="11.859375" defaultRowHeight="12.8" zeroHeight="false" outlineLevelRow="0" outlineLevelCol="0"/>
  <cols>
    <col collapsed="false" customWidth="true" hidden="false" outlineLevel="0" max="1" min="1" style="1" width="69.03"/>
    <col collapsed="false" customWidth="true" hidden="false" outlineLevel="0" max="2" min="2" style="1" width="15.2"/>
    <col collapsed="false" customWidth="true" hidden="false" outlineLevel="0" max="3" min="3" style="1" width="19.36"/>
    <col collapsed="false" customWidth="true" hidden="false" outlineLevel="0" max="4" min="4" style="1" width="19.1"/>
    <col collapsed="false" customWidth="true" hidden="false" outlineLevel="0" max="5" min="5" style="1" width="24.47"/>
    <col collapsed="false" customWidth="true" hidden="false" outlineLevel="0" max="16384" min="16381" style="1" width="11.53"/>
  </cols>
  <sheetData>
    <row r="1" customFormat="false" ht="12.8" hidden="false" customHeight="false" outlineLevel="0" collapsed="false">
      <c r="A1" s="2" t="s">
        <v>46</v>
      </c>
      <c r="B1" s="2"/>
      <c r="C1" s="2"/>
      <c r="D1" s="2"/>
      <c r="E1" s="2"/>
    </row>
    <row r="2" customFormat="false" ht="12.8" hidden="false" customHeight="false" outlineLevel="0" collapsed="false">
      <c r="A2" s="3" t="s">
        <v>44</v>
      </c>
      <c r="B2" s="3" t="s">
        <v>2</v>
      </c>
      <c r="C2" s="3" t="s">
        <v>31</v>
      </c>
      <c r="D2" s="4" t="s">
        <v>3</v>
      </c>
      <c r="E2" s="5" t="s">
        <v>6</v>
      </c>
    </row>
    <row r="3" customFormat="false" ht="12.8" hidden="false" customHeight="false" outlineLevel="0" collapsed="false">
      <c r="A3" s="6" t="s">
        <v>47</v>
      </c>
      <c r="B3" s="6" t="n">
        <v>1000</v>
      </c>
      <c r="C3" s="30" t="n">
        <v>3000</v>
      </c>
      <c r="D3" s="30" t="n">
        <f aca="false">B3*C3</f>
        <v>3000000</v>
      </c>
      <c r="E3" s="30" t="n">
        <f aca="false">D3*12</f>
        <v>36000000</v>
      </c>
    </row>
    <row r="4" customFormat="false" ht="12.8" hidden="false" customHeight="false" outlineLevel="0" collapsed="false">
      <c r="A4" s="6" t="s">
        <v>48</v>
      </c>
      <c r="B4" s="6" t="n">
        <v>1000</v>
      </c>
      <c r="C4" s="30" t="n">
        <v>3000</v>
      </c>
      <c r="D4" s="30" t="n">
        <f aca="false">B4*C4</f>
        <v>3000000</v>
      </c>
      <c r="E4" s="30" t="n">
        <f aca="false">D4*12</f>
        <v>36000000</v>
      </c>
    </row>
    <row r="5" customFormat="false" ht="17.35" hidden="false" customHeight="false" outlineLevel="0" collapsed="false">
      <c r="A5" s="6" t="s">
        <v>14</v>
      </c>
      <c r="B5" s="21" t="n">
        <f aca="false">SUM(B3:B4)</f>
        <v>2000</v>
      </c>
      <c r="C5" s="12" t="n">
        <f aca="false">SUM(C3:C4)</f>
        <v>6000</v>
      </c>
      <c r="D5" s="12" t="n">
        <f aca="false">SUM(D3:D4)</f>
        <v>6000000</v>
      </c>
      <c r="E5" s="12" t="n">
        <f aca="false">SUM(E3:E4)</f>
        <v>72000000</v>
      </c>
    </row>
    <row r="6" customFormat="false" ht="17.35" hidden="false" customHeight="false" outlineLevel="0" collapsed="false">
      <c r="A6" s="6"/>
      <c r="B6" s="21"/>
      <c r="C6" s="30"/>
      <c r="D6" s="30"/>
      <c r="E6" s="30"/>
    </row>
    <row r="7" customFormat="false" ht="12.8" hidden="false" customHeight="false" outlineLevel="0" collapsed="false">
      <c r="A7" s="13"/>
      <c r="B7" s="13"/>
      <c r="C7" s="13"/>
      <c r="D7" s="13"/>
      <c r="E7" s="13"/>
    </row>
    <row r="8" customFormat="false" ht="12.8" hidden="false" customHeight="false" outlineLevel="0" collapsed="false">
      <c r="A8" s="25" t="s">
        <v>15</v>
      </c>
      <c r="B8" s="25"/>
      <c r="C8" s="25"/>
      <c r="D8" s="25"/>
      <c r="E8" s="25"/>
    </row>
    <row r="9" customFormat="false" ht="35.05" hidden="false" customHeight="true" outlineLevel="0" collapsed="false">
      <c r="A9" s="23" t="s">
        <v>49</v>
      </c>
      <c r="B9" s="23"/>
      <c r="C9" s="23"/>
      <c r="D9" s="23"/>
      <c r="E9" s="23"/>
    </row>
    <row r="10" customFormat="false" ht="12.8" hidden="false" customHeight="false" outlineLevel="0" collapsed="false">
      <c r="A10" s="24"/>
      <c r="B10" s="24"/>
      <c r="C10" s="24"/>
      <c r="E10" s="16"/>
    </row>
  </sheetData>
  <mergeCells count="4">
    <mergeCell ref="A1:E1"/>
    <mergeCell ref="A7:E7"/>
    <mergeCell ref="A8:E8"/>
    <mergeCell ref="A9:E9"/>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Roman,Regular"&amp;12&amp;A</oddHeader>
    <oddFooter>&amp;C&amp;"Times New Roman,Regular"&amp;12Page &amp;P</oddFooter>
  </headerFooter>
  <legacyDrawing r:id="rId2"/>
</worksheet>
</file>

<file path=docProps/app.xml><?xml version="1.0" encoding="utf-8"?>
<Properties xmlns="http://schemas.openxmlformats.org/officeDocument/2006/extended-properties" xmlns:vt="http://schemas.openxmlformats.org/officeDocument/2006/docPropsVTypes">
  <Template/>
  <TotalTime>3109</TotalTime>
  <Application>LibreOffice/7.5.1.2$Linux_X86_64 LibreOffice_project/fcbaee479e84c6cd81291587d2ee68cba099e129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2022-12-22T14:51:49Z</dcterms:created>
  <dc:creator/>
  <dc:description/>
  <dc:language>en-IN</dc:language>
  <cp:lastModifiedBy/>
  <dcterms:modified xsi:type="dcterms:W3CDTF">2023-10-14T00:06:46Z</dcterms:modified>
  <cp:revision>868</cp:revision>
  <dc:subject/>
  <dc:title/>
</cp:coreProperties>
</file>

<file path=docProps/custom.xml><?xml version="1.0" encoding="utf-8"?>
<Properties xmlns="http://schemas.openxmlformats.org/officeDocument/2006/custom-properties" xmlns:vt="http://schemas.openxmlformats.org/officeDocument/2006/docPropsVTypes"/>
</file>